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workbookProtection workbookAlgorithmName="SHA-512" workbookHashValue="5BvohIceFsm1Yk7M4oOtukkNGyepfl47IQLM0TiJRcwK1g396WsvswLIU1psMxQahaDhytRVJCPPYLTqklAdgw==" workbookSaltValue="NuWyKPBBHjvncNYC1Q601A==" workbookSpinCount="100000" lockStructure="1"/>
  <bookViews>
    <workbookView xWindow="0" yWindow="0" windowWidth="28800" windowHeight="12585" tabRatio="500" activeTab="2"/>
  </bookViews>
  <sheets>
    <sheet name="Information" sheetId="4" r:id="rId1"/>
    <sheet name="Rollup" sheetId="2" r:id="rId2"/>
    <sheet name="CSF Core" sheetId="1" r:id="rId3"/>
    <sheet name="Reference" sheetId="3" state="hidden" r:id="rId4"/>
  </sheets>
  <definedNames>
    <definedName name="_xlnm._FilterDatabase" localSheetId="2" hidden="1">'CSF Core'!$A$8:$F$364</definedName>
    <definedName name="categoryIDAM">'CSF Core'!$B$9</definedName>
    <definedName name="categoryIDBE">'CSF Core'!$B$37</definedName>
    <definedName name="dateOfRecord">'CSF Core'!$D$6</definedName>
    <definedName name="DEAE">'CSF Core'!$D$246:$D$259</definedName>
    <definedName name="DEAE1">'CSF Core'!$D$246</definedName>
    <definedName name="DEAE2">'CSF Core'!$D$249</definedName>
    <definedName name="DEAE3">'CSF Core'!$D$253</definedName>
    <definedName name="DEAE4">'CSF Core'!$D$255</definedName>
    <definedName name="DEAE5">'CSF Core'!$D$257</definedName>
    <definedName name="DECM">'CSF Core'!$D$260:$D$285</definedName>
    <definedName name="DECM1">'CSF Core'!$D$260</definedName>
    <definedName name="DECM2">'CSF Core'!$D$264</definedName>
    <definedName name="DECM3">'CSF Core'!$D$266</definedName>
    <definedName name="DECM4">'CSF Core'!$D$269</definedName>
    <definedName name="DECM5">'CSF Core'!$D$275</definedName>
    <definedName name="DECM6">'CSF Core'!$D$278</definedName>
    <definedName name="DECM7">'CSF Core'!$D$281</definedName>
    <definedName name="DECM8">'CSF Core'!$D$282</definedName>
    <definedName name="DEDP">'CSF Core'!$D$286:$D$307</definedName>
    <definedName name="DEDP1">'CSF Core'!$D$286</definedName>
    <definedName name="DEDP2">'CSF Core'!$D$291</definedName>
    <definedName name="DEDP3">'CSF Core'!$D$294</definedName>
    <definedName name="DEDP4">'CSF Core'!$D$299</definedName>
    <definedName name="DEDP5">'CSF Core'!$D$304</definedName>
    <definedName name="disclaimerCell">Information!$D$18</definedName>
    <definedName name="greenAbove">Information!$A$33</definedName>
    <definedName name="IDAM">'CSF Core'!$D$9:$D$36</definedName>
    <definedName name="IDAM1">'CSF Core'!$D$9</definedName>
    <definedName name="IDAM2">'CSF Core'!$D$15</definedName>
    <definedName name="IDAM3">'CSF Core'!$D$21</definedName>
    <definedName name="IDAM4">'CSF Core'!$D$26</definedName>
    <definedName name="IDAM5">'CSF Core'!$D$29</definedName>
    <definedName name="IDAM6">'CSF Core'!$D$33</definedName>
    <definedName name="IDBE">'CSF Core'!$D$37:$D$49</definedName>
    <definedName name="IDBE1">'CSF Core'!$D$37</definedName>
    <definedName name="IDBE2">'CSF Core'!$D$40</definedName>
    <definedName name="IDBE3">'CSF Core'!$D$42</definedName>
    <definedName name="IDBE4">'CSF Core'!$D$45</definedName>
    <definedName name="IDBE5">'CSF Core'!$D$47</definedName>
    <definedName name="IDGV">'CSF Core'!$D$50:$D$64</definedName>
    <definedName name="IDGV1">'CSF Core'!$D$50</definedName>
    <definedName name="IDGV2">'CSF Core'!$D$54</definedName>
    <definedName name="IDGV3">'CSF Core'!$D$58</definedName>
    <definedName name="IDGV4">'CSF Core'!$D$62</definedName>
    <definedName name="IDRA">'CSF Core'!$D$65:$D$83</definedName>
    <definedName name="IDRA1">'CSF Core'!$D$65</definedName>
    <definedName name="IDRA2">'CSF Core'!$D$70</definedName>
    <definedName name="IDRA3">'CSF Core'!$D$73</definedName>
    <definedName name="IDRA4">'CSF Core'!$D$76</definedName>
    <definedName name="IDRA5">'CSF Core'!$D$79</definedName>
    <definedName name="IDRA6">'CSF Core'!$D$82</definedName>
    <definedName name="IDRM">'CSF Core'!$D$84:$D$90</definedName>
    <definedName name="IDRM1">'CSF Core'!$D$84</definedName>
    <definedName name="IDRM2">'CSF Core'!$D$87</definedName>
    <definedName name="IDRM3">'CSF Core'!$D$90</definedName>
    <definedName name="informationCell">Information!$A$1</definedName>
    <definedName name="lowMediumHigh">Reference!$C$1:$C$3</definedName>
    <definedName name="minAnsQuestions">Information!$A$31</definedName>
    <definedName name="PRAC">'CSF Core'!$D$91:$D$114</definedName>
    <definedName name="PRAC1">'CSF Core'!$D$91</definedName>
    <definedName name="PRAC2">'CSF Core'!$D$97</definedName>
    <definedName name="PRAC3">'CSF Core'!$D$101</definedName>
    <definedName name="PRAC4">'CSF Core'!$D$106</definedName>
    <definedName name="PRAC5">'CSF Core'!$D$111</definedName>
    <definedName name="PRAT">'CSF Core'!$D$115:$D$139</definedName>
    <definedName name="PRAT1">'CSF Core'!$D$115</definedName>
    <definedName name="PRAT2">'CSF Core'!$D$120</definedName>
    <definedName name="PRAT3">'CSF Core'!$D$125</definedName>
    <definedName name="PRAT4">'CSF Core'!$D$130</definedName>
    <definedName name="PRAT5">'CSF Core'!$D$135</definedName>
    <definedName name="PRDS">'CSF Core'!$D$140:$D$169</definedName>
    <definedName name="PRDS1">'CSF Core'!$D$140</definedName>
    <definedName name="PRDS2">'CSF Core'!$D$145</definedName>
    <definedName name="PRDS3">'CSF Core'!$D$150</definedName>
    <definedName name="PRDS4">'CSF Core'!$D$155</definedName>
    <definedName name="PRDS5">'CSF Core'!$D$159</definedName>
    <definedName name="PRDS6">'CSF Core'!$D$164</definedName>
    <definedName name="PRDS7">'CSF Core'!$D$167</definedName>
    <definedName name="_xlnm.Print_Area" localSheetId="2">'CSF Core'!$A$1:$F$364</definedName>
    <definedName name="_xlnm.Print_Area" localSheetId="0">Information!$A$1:$F$29</definedName>
    <definedName name="_xlnm.Print_Area" localSheetId="1">Rollup!$A$1:$K$30</definedName>
    <definedName name="PRIP">'CSF Core'!$D$170:$D$217</definedName>
    <definedName name="PRIP1">'CSF Core'!$D$170</definedName>
    <definedName name="PRIP10">'CSF Core'!$D$208</definedName>
    <definedName name="PRIP11">'CSF Core'!$D$212</definedName>
    <definedName name="PRIP12">'CSF Core'!$D$216</definedName>
    <definedName name="PRIP2">'CSF Core'!$D$176</definedName>
    <definedName name="PRIP3">'CSF Core'!$D$180</definedName>
    <definedName name="PRIP4">'CSF Core'!$D$185</definedName>
    <definedName name="PRIP5">'CSF Core'!$D$190</definedName>
    <definedName name="PRIP6">'CSF Core'!$D$194</definedName>
    <definedName name="PRIP7">'CSF Core'!$D$199</definedName>
    <definedName name="PRIP8">'CSF Core'!$D$202</definedName>
    <definedName name="PRIP9">'CSF Core'!$D$204</definedName>
    <definedName name="PRMA">'CSF Core'!$D$218:$D$225</definedName>
    <definedName name="PRMA1">'CSF Core'!$D$218</definedName>
    <definedName name="PRMA2">'CSF Core'!$D$222</definedName>
    <definedName name="PRPT">'CSF Core'!$D$226:$D$245</definedName>
    <definedName name="PRPT1">'CSF Core'!$D$226</definedName>
    <definedName name="PRPT2">'CSF Core'!$D$232</definedName>
    <definedName name="PRPT3">'CSF Core'!$D$236</definedName>
    <definedName name="PRPT4">'CSF Core'!$D$241</definedName>
    <definedName name="RCCO">'CSF Core'!$D$362:$D$364</definedName>
    <definedName name="RCCO1">'CSF Core'!$D$362</definedName>
    <definedName name="RCCO2">'CSF Core'!$D$363</definedName>
    <definedName name="RCCO3">'CSF Core'!$D$364</definedName>
    <definedName name="RCIM">'CSF Core'!$D$357:$D$361</definedName>
    <definedName name="RCIM1">'CSF Core'!$D$357</definedName>
    <definedName name="RCIM2">'CSF Core'!$D$360</definedName>
    <definedName name="RCRP">'CSF Core'!$D$353</definedName>
    <definedName name="RCRP1">'CSF Core'!$D$353</definedName>
    <definedName name="redBelow">Information!$A$32</definedName>
    <definedName name="RSAN">'CSF Core'!$D$325:$D$338</definedName>
    <definedName name="RSAN1">'CSF Core'!$D$325</definedName>
    <definedName name="RSAN2">'CSF Core'!$D$330</definedName>
    <definedName name="RSAN3">'CSF Core'!$D$333</definedName>
    <definedName name="RSAN4">'CSF Core'!$D$336</definedName>
    <definedName name="RSCO">'CSF Core'!$D$313:$D$324</definedName>
    <definedName name="RSCO1">'CSF Core'!$D$313</definedName>
    <definedName name="RSCO2">'CSF Core'!$D$316</definedName>
    <definedName name="RSCO3">'CSF Core'!$D$319</definedName>
    <definedName name="RSCO4">'CSF Core'!$D$322</definedName>
    <definedName name="RSCO5">'CSF Core'!$D$324</definedName>
    <definedName name="RSIM">'CSF Core'!$D$348:$D$352</definedName>
    <definedName name="RSIM1">'CSF Core'!$D$348</definedName>
    <definedName name="RSIM2">'CSF Core'!$D$352</definedName>
    <definedName name="RSMI">'CSF Core'!$D$339:$D$347</definedName>
    <definedName name="RSMI1">'CSF Core'!$D$339</definedName>
    <definedName name="RSMI2">'CSF Core'!$D$343</definedName>
    <definedName name="RSMI3">'CSF Core'!$D$346</definedName>
    <definedName name="RSRP">'CSF Core'!$D$308</definedName>
    <definedName name="RSRP1">'CSF Core'!$D$308</definedName>
    <definedName name="workbookVersion">Information!$H$6</definedName>
    <definedName name="yesNoNA">Reference!$A$1:$A$4</definedName>
  </definedNames>
  <calcPr calcId="145621"/>
</workbook>
</file>

<file path=xl/calcChain.xml><?xml version="1.0" encoding="utf-8"?>
<calcChain xmlns="http://schemas.openxmlformats.org/spreadsheetml/2006/main">
  <c r="D30" i="2" l="1"/>
  <c r="D29" i="2"/>
  <c r="D28" i="2"/>
  <c r="D27" i="2"/>
  <c r="D26" i="2"/>
  <c r="D25" i="2"/>
  <c r="D24" i="2"/>
  <c r="D23" i="2"/>
  <c r="D22" i="2"/>
  <c r="D21" i="2"/>
  <c r="D20" i="2"/>
  <c r="D19" i="2"/>
  <c r="D18" i="2"/>
  <c r="D17" i="2"/>
  <c r="D16" i="2"/>
  <c r="D15" i="2"/>
  <c r="D14" i="2"/>
  <c r="D13" i="2"/>
  <c r="D12" i="2"/>
  <c r="D11" i="2"/>
  <c r="L9" i="2"/>
  <c r="D9" i="2" s="1"/>
  <c r="D6" i="2" l="1"/>
  <c r="L10" i="2"/>
  <c r="D10" i="2" s="1"/>
  <c r="H6" i="4"/>
  <c r="A7" i="4" s="1"/>
  <c r="E3" i="2" l="1"/>
  <c r="D3" i="1"/>
  <c r="E3" i="4"/>
  <c r="F8" i="2"/>
  <c r="E8" i="2"/>
  <c r="H8" i="2"/>
  <c r="G8" i="2"/>
  <c r="E26" i="2"/>
  <c r="F23" i="2"/>
  <c r="F29" i="2"/>
  <c r="G23" i="2"/>
  <c r="G19" i="2"/>
  <c r="F16" i="2"/>
  <c r="E21" i="2"/>
  <c r="G25" i="2"/>
  <c r="E14" i="2"/>
  <c r="E15" i="2"/>
  <c r="G11" i="2"/>
  <c r="E16" i="2"/>
  <c r="G18" i="2"/>
  <c r="G29" i="2"/>
  <c r="G27" i="2"/>
  <c r="H13" i="2"/>
  <c r="E18" i="2"/>
  <c r="G10" i="2"/>
  <c r="H21" i="2"/>
  <c r="F22" i="2"/>
  <c r="G21" i="2"/>
  <c r="F27" i="2"/>
  <c r="H20" i="2"/>
  <c r="E25" i="2"/>
  <c r="G12" i="2"/>
  <c r="H22" i="2"/>
  <c r="F18" i="2"/>
  <c r="H16" i="2"/>
  <c r="E29" i="2"/>
  <c r="E19" i="2"/>
  <c r="F20" i="2"/>
  <c r="E13" i="2"/>
  <c r="H10" i="2"/>
  <c r="E9" i="2"/>
  <c r="F14" i="2"/>
  <c r="G16" i="2"/>
  <c r="E10" i="2"/>
  <c r="G24" i="2"/>
  <c r="E12" i="2"/>
  <c r="F26" i="2"/>
  <c r="E22" i="2"/>
  <c r="E28" i="2"/>
  <c r="F10" i="2"/>
  <c r="E24" i="2"/>
  <c r="F12" i="2"/>
  <c r="F17" i="2"/>
  <c r="E17" i="2"/>
  <c r="F15" i="2"/>
  <c r="G17" i="2"/>
  <c r="E30" i="2"/>
  <c r="G22" i="2"/>
  <c r="H18" i="2"/>
  <c r="G13" i="2"/>
  <c r="F9" i="2"/>
  <c r="E27" i="2"/>
  <c r="F21" i="2"/>
  <c r="G20" i="2"/>
  <c r="F25" i="2"/>
  <c r="F24" i="2"/>
  <c r="E11" i="2"/>
  <c r="F11" i="2"/>
  <c r="F30" i="2"/>
  <c r="G15" i="2"/>
  <c r="F28" i="2"/>
  <c r="H27" i="2"/>
  <c r="G30" i="2"/>
  <c r="E23" i="2"/>
  <c r="G14" i="2"/>
  <c r="F13" i="2"/>
  <c r="G26" i="2"/>
  <c r="E20" i="2"/>
  <c r="G9" i="2"/>
  <c r="G28" i="2"/>
  <c r="H30" i="2"/>
  <c r="F19" i="2"/>
  <c r="H12" i="2"/>
  <c r="K9" i="2" l="1"/>
  <c r="K20" i="2"/>
  <c r="I20" i="2"/>
  <c r="K13" i="2"/>
  <c r="I13" i="2"/>
  <c r="K30" i="2"/>
  <c r="I30" i="2"/>
  <c r="C20" i="2"/>
  <c r="K23" i="2"/>
  <c r="K19" i="2"/>
  <c r="K16" i="2"/>
  <c r="I16" i="2"/>
  <c r="K17" i="2"/>
  <c r="K29" i="2"/>
  <c r="K15" i="2"/>
  <c r="K14" i="2"/>
  <c r="K24" i="2"/>
  <c r="K18" i="2"/>
  <c r="I18" i="2"/>
  <c r="I10" i="2"/>
  <c r="K10" i="2"/>
  <c r="K21" i="2"/>
  <c r="I21" i="2"/>
  <c r="K28" i="2"/>
  <c r="K11" i="2"/>
  <c r="K25" i="2"/>
  <c r="K22" i="2"/>
  <c r="I22" i="2"/>
  <c r="I27" i="2"/>
  <c r="K27" i="2"/>
  <c r="K26" i="2"/>
  <c r="I12" i="2"/>
  <c r="K12" i="2"/>
  <c r="H29" i="2"/>
  <c r="H23" i="2"/>
  <c r="H19" i="2"/>
  <c r="H9" i="2"/>
  <c r="H17" i="2"/>
  <c r="H14" i="2"/>
  <c r="H15" i="2"/>
  <c r="H25" i="2"/>
  <c r="H28" i="2"/>
  <c r="H24" i="2"/>
  <c r="H26" i="2"/>
  <c r="H11" i="2"/>
  <c r="I11" i="2" l="1"/>
  <c r="I26" i="2"/>
  <c r="I24" i="2"/>
  <c r="I28" i="2"/>
  <c r="C28" i="2"/>
  <c r="I25" i="2"/>
  <c r="I15" i="2"/>
  <c r="I14" i="2"/>
  <c r="C14" i="2"/>
  <c r="I17" i="2"/>
  <c r="I9" i="2"/>
  <c r="C9" i="2"/>
  <c r="I19" i="2"/>
  <c r="I23" i="2"/>
  <c r="C23" i="2"/>
  <c r="I29" i="2"/>
</calcChain>
</file>

<file path=xl/comments1.xml><?xml version="1.0" encoding="utf-8"?>
<comments xmlns="http://schemas.openxmlformats.org/spreadsheetml/2006/main">
  <authors>
    <author>Mark Johnston</author>
  </authors>
  <commentList>
    <comment ref="C8" authorId="0">
      <text>
        <r>
          <rPr>
            <b/>
            <sz val="9"/>
            <color indexed="81"/>
            <rFont val="Tahoma"/>
            <family val="2"/>
          </rPr>
          <t>Simply a calculation of overall score. Does not capture relationship of controls' effectiveness versus risk. May be helpful to compare over time.</t>
        </r>
      </text>
    </comment>
    <comment ref="D8" authorId="0">
      <text>
        <r>
          <rPr>
            <b/>
            <sz val="9"/>
            <color indexed="81"/>
            <rFont val="Tahoma"/>
            <family val="2"/>
          </rPr>
          <t>Category ID has a hyperlink to first subcategory.</t>
        </r>
      </text>
    </comment>
    <comment ref="H8" authorId="0">
      <text>
        <r>
          <rPr>
            <b/>
            <sz val="9"/>
            <color indexed="81"/>
            <rFont val="Tahoma"/>
            <family val="2"/>
          </rPr>
          <t>indicates that the value has not been set to No, Yes, or N/A</t>
        </r>
      </text>
    </comment>
    <comment ref="K8" authorId="0">
      <text>
        <r>
          <rPr>
            <b/>
            <sz val="9"/>
            <color indexed="81"/>
            <rFont val="Tahoma"/>
            <family val="2"/>
          </rPr>
          <t>Score and shading are for reference only. Relationship to risk is not captured by this calculation. May be helpful to compare over time. Shading controls are on the Information worksheet.</t>
        </r>
        <r>
          <rPr>
            <sz val="9"/>
            <color indexed="81"/>
            <rFont val="Tahoma"/>
            <family val="2"/>
          </rPr>
          <t xml:space="preserve">
</t>
        </r>
      </text>
    </comment>
  </commentList>
</comments>
</file>

<file path=xl/sharedStrings.xml><?xml version="1.0" encoding="utf-8"?>
<sst xmlns="http://schemas.openxmlformats.org/spreadsheetml/2006/main" count="696" uniqueCount="542">
  <si>
    <t>Function</t>
  </si>
  <si>
    <t>Category</t>
  </si>
  <si>
    <t>Subcategory</t>
  </si>
  <si>
    <t>Informative References</t>
  </si>
  <si>
    <r>
      <t>ID.AM-1</t>
    </r>
    <r>
      <rPr>
        <sz val="10"/>
        <color rgb="FF000000"/>
        <rFont val="Times New Roman"/>
        <family val="1"/>
      </rPr>
      <t>: Physical devices and systems within the organization are inventoried</t>
    </r>
  </si>
  <si>
    <r>
      <t>·</t>
    </r>
    <r>
      <rPr>
        <sz val="7"/>
        <color theme="1"/>
        <rFont val="Times New Roman"/>
        <family val="1"/>
      </rPr>
      <t xml:space="preserve">       </t>
    </r>
    <r>
      <rPr>
        <b/>
        <sz val="10"/>
        <color theme="1"/>
        <rFont val="Times New Roman"/>
        <family val="1"/>
      </rPr>
      <t xml:space="preserve">CCS CSC </t>
    </r>
    <r>
      <rPr>
        <sz val="10"/>
        <color theme="1"/>
        <rFont val="Times New Roman"/>
        <family val="1"/>
      </rPr>
      <t>1</t>
    </r>
  </si>
  <si>
    <r>
      <t>·</t>
    </r>
    <r>
      <rPr>
        <sz val="7"/>
        <color theme="1"/>
        <rFont val="Times New Roman"/>
        <family val="1"/>
      </rPr>
      <t xml:space="preserve">       </t>
    </r>
    <r>
      <rPr>
        <b/>
        <sz val="10"/>
        <color theme="1"/>
        <rFont val="Times New Roman"/>
        <family val="1"/>
      </rPr>
      <t xml:space="preserve">COBIT 5 </t>
    </r>
    <r>
      <rPr>
        <sz val="10"/>
        <color theme="1"/>
        <rFont val="Times New Roman"/>
        <family val="1"/>
      </rPr>
      <t>BAI09.01, BAI09.02</t>
    </r>
  </si>
  <si>
    <r>
      <t>·</t>
    </r>
    <r>
      <rPr>
        <sz val="7"/>
        <color theme="1"/>
        <rFont val="Times New Roman"/>
        <family val="1"/>
      </rPr>
      <t xml:space="preserve">       </t>
    </r>
    <r>
      <rPr>
        <b/>
        <sz val="10"/>
        <color theme="1"/>
        <rFont val="Times New Roman"/>
        <family val="1"/>
      </rPr>
      <t xml:space="preserve">ISA 62443-2-1:2009 </t>
    </r>
    <r>
      <rPr>
        <sz val="10"/>
        <color theme="1"/>
        <rFont val="Times New Roman"/>
        <family val="1"/>
      </rPr>
      <t>4.2.3.4</t>
    </r>
  </si>
  <si>
    <r>
      <t>·</t>
    </r>
    <r>
      <rPr>
        <sz val="7"/>
        <color theme="1"/>
        <rFont val="Times New Roman"/>
        <family val="1"/>
      </rPr>
      <t xml:space="preserve">       </t>
    </r>
    <r>
      <rPr>
        <b/>
        <sz val="10"/>
        <color theme="1"/>
        <rFont val="Times New Roman"/>
        <family val="1"/>
      </rPr>
      <t>ISA 62443-3-3:2013</t>
    </r>
    <r>
      <rPr>
        <sz val="10"/>
        <color theme="1"/>
        <rFont val="Times New Roman"/>
        <family val="1"/>
      </rPr>
      <t xml:space="preserve"> SR 7.8</t>
    </r>
  </si>
  <si>
    <r>
      <t>·</t>
    </r>
    <r>
      <rPr>
        <sz val="7"/>
        <color theme="1"/>
        <rFont val="Times New Roman"/>
        <family val="1"/>
      </rPr>
      <t xml:space="preserve">       </t>
    </r>
    <r>
      <rPr>
        <b/>
        <sz val="10"/>
        <color theme="1"/>
        <rFont val="Times New Roman"/>
        <family val="1"/>
      </rPr>
      <t>ISO/IEC 27001:2013</t>
    </r>
    <r>
      <rPr>
        <sz val="10"/>
        <color theme="1"/>
        <rFont val="Times New Roman"/>
        <family val="1"/>
      </rPr>
      <t xml:space="preserve"> A.8.1.1, A.8.1.2</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</si>
  <si>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CM-8</t>
    </r>
  </si>
  <si>
    <r>
      <t>ID.AM-2:</t>
    </r>
    <r>
      <rPr>
        <sz val="10"/>
        <color rgb="FF000000"/>
        <rFont val="Times New Roman"/>
        <family val="1"/>
      </rPr>
      <t xml:space="preserve"> Software platforms and applications within the organization are inventoried</t>
    </r>
  </si>
  <si>
    <r>
      <t>·</t>
    </r>
    <r>
      <rPr>
        <sz val="7"/>
        <color theme="1"/>
        <rFont val="Times New Roman"/>
        <family val="1"/>
      </rPr>
      <t xml:space="preserve">       </t>
    </r>
    <r>
      <rPr>
        <b/>
        <sz val="10"/>
        <color theme="1"/>
        <rFont val="Times New Roman"/>
        <family val="1"/>
      </rPr>
      <t xml:space="preserve">CCS CSC </t>
    </r>
    <r>
      <rPr>
        <sz val="10"/>
        <color theme="1"/>
        <rFont val="Times New Roman"/>
        <family val="1"/>
      </rPr>
      <t>2</t>
    </r>
  </si>
  <si>
    <r>
      <t>·</t>
    </r>
    <r>
      <rPr>
        <sz val="7"/>
        <color theme="1"/>
        <rFont val="Times New Roman"/>
        <family val="1"/>
      </rPr>
      <t xml:space="preserve">       </t>
    </r>
    <r>
      <rPr>
        <b/>
        <sz val="10"/>
        <color theme="1"/>
        <rFont val="Times New Roman"/>
        <family val="1"/>
      </rPr>
      <t xml:space="preserve">COBIT 5 </t>
    </r>
    <r>
      <rPr>
        <sz val="10"/>
        <color theme="1"/>
        <rFont val="Times New Roman"/>
        <family val="1"/>
      </rPr>
      <t>BAI09.01, BAI09.02, BAI09.05</t>
    </r>
  </si>
  <si>
    <r>
      <t xml:space="preserve">ID.AM-3: </t>
    </r>
    <r>
      <rPr>
        <sz val="10"/>
        <color rgb="FF000000"/>
        <rFont val="Times New Roman"/>
        <family val="1"/>
      </rPr>
      <t>Organizational communication and data flows are mapped</t>
    </r>
  </si>
  <si>
    <r>
      <t>·</t>
    </r>
    <r>
      <rPr>
        <sz val="7"/>
        <color theme="1"/>
        <rFont val="Times New Roman"/>
        <family val="1"/>
      </rPr>
      <t xml:space="preserve">       </t>
    </r>
    <r>
      <rPr>
        <b/>
        <sz val="10"/>
        <color theme="1"/>
        <rFont val="Times New Roman"/>
        <family val="1"/>
      </rPr>
      <t>CCS CSC</t>
    </r>
    <r>
      <rPr>
        <sz val="10"/>
        <color theme="1"/>
        <rFont val="Times New Roman"/>
        <family val="1"/>
      </rPr>
      <t xml:space="preserve"> 1</t>
    </r>
  </si>
  <si>
    <r>
      <t>·</t>
    </r>
    <r>
      <rPr>
        <sz val="7"/>
        <color theme="1"/>
        <rFont val="Times New Roman"/>
        <family val="1"/>
      </rPr>
      <t xml:space="preserve">       </t>
    </r>
    <r>
      <rPr>
        <b/>
        <sz val="10"/>
        <color theme="1"/>
        <rFont val="Times New Roman"/>
        <family val="1"/>
      </rPr>
      <t xml:space="preserve">COBIT 5 </t>
    </r>
    <r>
      <rPr>
        <sz val="10"/>
        <color theme="1"/>
        <rFont val="Times New Roman"/>
        <family val="1"/>
      </rPr>
      <t>DSS05.02</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</si>
  <si>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4.2.3.4</t>
    </r>
  </si>
  <si>
    <r>
      <t>·</t>
    </r>
    <r>
      <rPr>
        <sz val="7"/>
        <color theme="1"/>
        <rFont val="Times New Roman"/>
        <family val="1"/>
      </rPr>
      <t xml:space="preserve">       </t>
    </r>
    <r>
      <rPr>
        <b/>
        <sz val="10"/>
        <color theme="1"/>
        <rFont val="Times New Roman"/>
        <family val="1"/>
      </rPr>
      <t>ISO/IEC 27001:2013</t>
    </r>
    <r>
      <rPr>
        <sz val="10"/>
        <color theme="1"/>
        <rFont val="Times New Roman"/>
        <family val="1"/>
      </rPr>
      <t xml:space="preserve"> A.13.2.1</t>
    </r>
  </si>
  <si>
    <r>
      <t>·</t>
    </r>
    <r>
      <rPr>
        <sz val="7"/>
        <color theme="1"/>
        <rFont val="Times New Roman"/>
        <family val="1"/>
      </rPr>
      <t xml:space="preserve">       </t>
    </r>
    <r>
      <rPr>
        <b/>
        <sz val="10"/>
        <color theme="1"/>
        <rFont val="Times New Roman"/>
        <family val="1"/>
      </rPr>
      <t>NIST SP 800-53 Rev. 4</t>
    </r>
    <r>
      <rPr>
        <sz val="10"/>
        <color theme="1"/>
        <rFont val="Times New Roman"/>
        <family val="1"/>
      </rPr>
      <t xml:space="preserve"> AC-4, CA-3, CA-9, PL-8</t>
    </r>
  </si>
  <si>
    <r>
      <t>ID.AM-4:</t>
    </r>
    <r>
      <rPr>
        <sz val="10"/>
        <color rgb="FF000000"/>
        <rFont val="Times New Roman"/>
        <family val="1"/>
      </rPr>
      <t xml:space="preserve"> External information systems are catalogued</t>
    </r>
  </si>
  <si>
    <r>
      <t>·</t>
    </r>
    <r>
      <rPr>
        <sz val="7"/>
        <color theme="1"/>
        <rFont val="Times New Roman"/>
        <family val="1"/>
      </rPr>
      <t xml:space="preserve">       </t>
    </r>
    <r>
      <rPr>
        <b/>
        <sz val="10"/>
        <color theme="1"/>
        <rFont val="Times New Roman"/>
        <family val="1"/>
      </rPr>
      <t xml:space="preserve">COBIT 5 </t>
    </r>
    <r>
      <rPr>
        <sz val="10"/>
        <color theme="1"/>
        <rFont val="Times New Roman"/>
        <family val="1"/>
      </rPr>
      <t>APO02.02</t>
    </r>
  </si>
  <si>
    <r>
      <t>·</t>
    </r>
    <r>
      <rPr>
        <sz val="7"/>
        <color theme="1"/>
        <rFont val="Times New Roman"/>
        <family val="1"/>
      </rPr>
      <t xml:space="preserve">       </t>
    </r>
    <r>
      <rPr>
        <b/>
        <sz val="10"/>
        <color theme="1"/>
        <rFont val="Times New Roman"/>
        <family val="1"/>
      </rPr>
      <t>ISO/IEC 27001:2013</t>
    </r>
    <r>
      <rPr>
        <sz val="10"/>
        <color theme="1"/>
        <rFont val="Times New Roman"/>
        <family val="1"/>
      </rPr>
      <t xml:space="preserve"> A.11.2.6</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</si>
  <si>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AC-20, SA-9</t>
    </r>
  </si>
  <si>
    <r>
      <t>ID.AM-5:</t>
    </r>
    <r>
      <rPr>
        <sz val="10"/>
        <color rgb="FF000000"/>
        <rFont val="Times New Roman"/>
        <family val="1"/>
      </rPr>
      <t xml:space="preserve"> Resources (e.g., hardware, devices, data, and software) are prioritized based on their classification, criticality, and business value </t>
    </r>
  </si>
  <si>
    <r>
      <t>·</t>
    </r>
    <r>
      <rPr>
        <sz val="7"/>
        <color theme="1"/>
        <rFont val="Times New Roman"/>
        <family val="1"/>
      </rPr>
      <t xml:space="preserve">       </t>
    </r>
    <r>
      <rPr>
        <b/>
        <sz val="10"/>
        <color rgb="FF000000"/>
        <rFont val="Times New Roman"/>
        <family val="1"/>
      </rPr>
      <t xml:space="preserve">COBIT 5 </t>
    </r>
    <r>
      <rPr>
        <sz val="10"/>
        <color theme="1"/>
        <rFont val="Times New Roman"/>
        <family val="1"/>
      </rPr>
      <t>APO03.03, APO03.04, BAI09.02</t>
    </r>
  </si>
  <si>
    <r>
      <t>·</t>
    </r>
    <r>
      <rPr>
        <sz val="7"/>
        <color theme="1"/>
        <rFont val="Times New Roman"/>
        <family val="1"/>
      </rPr>
      <t xml:space="preserve">       </t>
    </r>
    <r>
      <rPr>
        <b/>
        <sz val="10"/>
        <color theme="1"/>
        <rFont val="Times New Roman"/>
        <family val="1"/>
      </rPr>
      <t xml:space="preserve">ISA 62443-2-1:2009 </t>
    </r>
    <r>
      <rPr>
        <sz val="10"/>
        <color theme="1"/>
        <rFont val="Times New Roman"/>
        <family val="1"/>
      </rPr>
      <t>4.2.3.6</t>
    </r>
  </si>
  <si>
    <r>
      <t>·</t>
    </r>
    <r>
      <rPr>
        <sz val="7"/>
        <color theme="1"/>
        <rFont val="Times New Roman"/>
        <family val="1"/>
      </rPr>
      <t xml:space="preserve">       </t>
    </r>
    <r>
      <rPr>
        <b/>
        <sz val="10"/>
        <color rgb="FF000000"/>
        <rFont val="Times New Roman"/>
        <family val="1"/>
      </rPr>
      <t>ISO/IEC 27001:2013</t>
    </r>
    <r>
      <rPr>
        <sz val="10"/>
        <color rgb="FF000000"/>
        <rFont val="Times New Roman"/>
        <family val="1"/>
      </rPr>
      <t xml:space="preserve"> A.8.2.1</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</si>
  <si>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RA-2, SA-14</t>
    </r>
  </si>
  <si>
    <r>
      <t xml:space="preserve">ID.AM-6: </t>
    </r>
    <r>
      <rPr>
        <sz val="10"/>
        <color rgb="FF000000"/>
        <rFont val="Times New Roman"/>
        <family val="1"/>
      </rPr>
      <t>Cybersecurity roles and responsibilities for the entire workforce and third-party stakeholders (e.g., suppliers, customers, partners) are established</t>
    </r>
  </si>
  <si>
    <r>
      <t>·</t>
    </r>
    <r>
      <rPr>
        <sz val="7"/>
        <color theme="1"/>
        <rFont val="Times New Roman"/>
        <family val="1"/>
      </rPr>
      <t xml:space="preserve">       </t>
    </r>
    <r>
      <rPr>
        <b/>
        <sz val="10"/>
        <color theme="1"/>
        <rFont val="Times New Roman"/>
        <family val="1"/>
      </rPr>
      <t xml:space="preserve">COBIT 5 </t>
    </r>
    <r>
      <rPr>
        <sz val="10"/>
        <color theme="1"/>
        <rFont val="Times New Roman"/>
        <family val="1"/>
      </rPr>
      <t>APO01.02, DSS06.03</t>
    </r>
  </si>
  <si>
    <r>
      <t>·</t>
    </r>
    <r>
      <rPr>
        <sz val="7"/>
        <color theme="1"/>
        <rFont val="Times New Roman"/>
        <family val="1"/>
      </rPr>
      <t xml:space="preserve">       </t>
    </r>
    <r>
      <rPr>
        <b/>
        <sz val="10"/>
        <color theme="1"/>
        <rFont val="Times New Roman"/>
        <family val="1"/>
      </rPr>
      <t xml:space="preserve">ISA 62443-2-1:2009 </t>
    </r>
    <r>
      <rPr>
        <sz val="10"/>
        <color theme="1"/>
        <rFont val="Times New Roman"/>
        <family val="1"/>
      </rPr>
      <t>4.3.2.3.3 </t>
    </r>
  </si>
  <si>
    <r>
      <t>·</t>
    </r>
    <r>
      <rPr>
        <sz val="7"/>
        <color rgb="FF000000"/>
        <rFont val="Times New Roman"/>
        <family val="1"/>
      </rPr>
      <t xml:space="preserve">       </t>
    </r>
    <r>
      <rPr>
        <b/>
        <sz val="10"/>
        <color rgb="FF000000"/>
        <rFont val="Times New Roman"/>
        <family val="1"/>
      </rPr>
      <t>ISO/IEC 27001:2013</t>
    </r>
    <r>
      <rPr>
        <sz val="10"/>
        <color rgb="FF000000"/>
        <rFont val="Times New Roman"/>
        <family val="1"/>
      </rPr>
      <t xml:space="preserve"> A.6.1.1</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</si>
  <si>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PS-7, </t>
    </r>
    <r>
      <rPr>
        <sz val="10"/>
        <color rgb="FF000000"/>
        <rFont val="Times New Roman"/>
        <family val="1"/>
      </rPr>
      <t>PM-11</t>
    </r>
    <r>
      <rPr>
        <sz val="10"/>
        <color theme="1"/>
        <rFont val="Times New Roman"/>
        <family val="1"/>
      </rPr>
      <t> </t>
    </r>
  </si>
  <si>
    <r>
      <t xml:space="preserve">ID.BE-1: </t>
    </r>
    <r>
      <rPr>
        <sz val="10"/>
        <color rgb="FF000000"/>
        <rFont val="Times New Roman"/>
        <family val="1"/>
      </rPr>
      <t>The organization’s role in the supply chain is identified and communicated</t>
    </r>
  </si>
  <si>
    <r>
      <t>·</t>
    </r>
    <r>
      <rPr>
        <sz val="7"/>
        <color theme="1"/>
        <rFont val="Times New Roman"/>
        <family val="1"/>
      </rPr>
      <t xml:space="preserve">       </t>
    </r>
    <r>
      <rPr>
        <b/>
        <sz val="10"/>
        <color theme="1"/>
        <rFont val="Times New Roman"/>
        <family val="1"/>
      </rPr>
      <t xml:space="preserve">COBIT 5 </t>
    </r>
    <r>
      <rPr>
        <sz val="10"/>
        <color theme="1"/>
        <rFont val="Times New Roman"/>
        <family val="1"/>
      </rPr>
      <t>APO08.04, APO08.05, APO10.03, APO10.04, APO10.05</t>
    </r>
  </si>
  <si>
    <r>
      <t>·</t>
    </r>
    <r>
      <rPr>
        <sz val="7"/>
        <color theme="1"/>
        <rFont val="Times New Roman"/>
        <family val="1"/>
      </rPr>
      <t xml:space="preserve">       </t>
    </r>
    <r>
      <rPr>
        <b/>
        <sz val="10"/>
        <color rgb="FF000000"/>
        <rFont val="Times New Roman"/>
        <family val="1"/>
      </rPr>
      <t>ISO/IEC 27001:2013</t>
    </r>
    <r>
      <rPr>
        <sz val="10"/>
        <color rgb="FF000000"/>
        <rFont val="Times New Roman"/>
        <family val="1"/>
      </rPr>
      <t xml:space="preserve"> A.15.1.3, A.15.2.1, A.15.2.2</t>
    </r>
    <r>
      <rPr>
        <sz val="10"/>
        <color theme="1"/>
        <rFont val="Times New Roman"/>
        <family val="1"/>
      </rPr>
      <t> </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</si>
  <si>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SA-12</t>
    </r>
  </si>
  <si>
    <r>
      <t xml:space="preserve">ID.BE-2: </t>
    </r>
    <r>
      <rPr>
        <sz val="10"/>
        <color rgb="FF000000"/>
        <rFont val="Times New Roman"/>
        <family val="1"/>
      </rPr>
      <t>The organization’s place in critical infrastructure and its industry sector is identified and communicated</t>
    </r>
  </si>
  <si>
    <r>
      <t>·</t>
    </r>
    <r>
      <rPr>
        <sz val="7"/>
        <color rgb="FF000000"/>
        <rFont val="Times New Roman"/>
        <family val="1"/>
      </rPr>
      <t xml:space="preserve">       </t>
    </r>
    <r>
      <rPr>
        <b/>
        <sz val="10"/>
        <color rgb="FF000000"/>
        <rFont val="Times New Roman"/>
        <family val="1"/>
      </rPr>
      <t xml:space="preserve">COBIT 5 </t>
    </r>
    <r>
      <rPr>
        <sz val="10"/>
        <color theme="1"/>
        <rFont val="Times New Roman"/>
        <family val="1"/>
      </rPr>
      <t>APO02.06, APO03.01</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</si>
  <si>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PM-8</t>
    </r>
  </si>
  <si>
    <r>
      <t xml:space="preserve">ID.BE-3: </t>
    </r>
    <r>
      <rPr>
        <sz val="10"/>
        <color rgb="FF000000"/>
        <rFont val="Times New Roman"/>
        <family val="1"/>
      </rPr>
      <t>Priorities for organizational mission, objectives, and activities are established and communicated</t>
    </r>
  </si>
  <si>
    <r>
      <t>·</t>
    </r>
    <r>
      <rPr>
        <sz val="7"/>
        <color rgb="FF000000"/>
        <rFont val="Times New Roman"/>
        <family val="1"/>
      </rPr>
      <t xml:space="preserve">       </t>
    </r>
    <r>
      <rPr>
        <b/>
        <sz val="10"/>
        <color rgb="FF000000"/>
        <rFont val="Times New Roman"/>
        <family val="1"/>
      </rPr>
      <t xml:space="preserve">COBIT 5 </t>
    </r>
    <r>
      <rPr>
        <sz val="10"/>
        <color theme="1"/>
        <rFont val="Times New Roman"/>
        <family val="1"/>
      </rPr>
      <t>APO02.01, APO02.06, APO03.01</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</si>
  <si>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4.2.2.1, 4.2.3.6</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</si>
  <si>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PM-11, SA-14</t>
    </r>
  </si>
  <si>
    <r>
      <t>ID.BE-4</t>
    </r>
    <r>
      <rPr>
        <sz val="10"/>
        <color rgb="FF000000"/>
        <rFont val="Times New Roman"/>
        <family val="1"/>
      </rPr>
      <t>: Dependencies and critical functions for delivery of critical services are established</t>
    </r>
  </si>
  <si>
    <r>
      <t>·</t>
    </r>
    <r>
      <rPr>
        <sz val="7"/>
        <color theme="1"/>
        <rFont val="Times New Roman"/>
        <family val="1"/>
      </rPr>
      <t xml:space="preserve">       </t>
    </r>
    <r>
      <rPr>
        <b/>
        <sz val="10"/>
        <color theme="1"/>
        <rFont val="Times New Roman"/>
        <family val="1"/>
      </rPr>
      <t xml:space="preserve">ISO/IEC 27001:2013 </t>
    </r>
    <r>
      <rPr>
        <sz val="10"/>
        <color theme="1"/>
        <rFont val="Times New Roman"/>
        <family val="1"/>
      </rPr>
      <t>A.11.2.2, A.11.2.3, A.12.1.3</t>
    </r>
  </si>
  <si>
    <r>
      <t>·</t>
    </r>
    <r>
      <rPr>
        <sz val="7"/>
        <color theme="1"/>
        <rFont val="Times New Roman"/>
        <family val="1"/>
      </rPr>
      <t xml:space="preserve">       </t>
    </r>
    <r>
      <rPr>
        <b/>
        <sz val="10"/>
        <color rgb="FF000000"/>
        <rFont val="Times New Roman"/>
        <family val="1"/>
      </rPr>
      <t>NIST SP 800-53 Rev. 4</t>
    </r>
    <r>
      <rPr>
        <sz val="10"/>
        <color rgb="FF000000"/>
        <rFont val="Times New Roman"/>
        <family val="1"/>
      </rPr>
      <t xml:space="preserve"> CP-8, PE-9, PE-11, PM-8, SA-14</t>
    </r>
  </si>
  <si>
    <r>
      <t>ID.BE-5</t>
    </r>
    <r>
      <rPr>
        <sz val="10"/>
        <color rgb="FF000000"/>
        <rFont val="Times New Roman"/>
        <family val="1"/>
      </rPr>
      <t>: Resilience requirements to support delivery of critical services are established</t>
    </r>
  </si>
  <si>
    <r>
      <t>·</t>
    </r>
    <r>
      <rPr>
        <sz val="7"/>
        <color theme="1"/>
        <rFont val="Times New Roman"/>
        <family val="1"/>
      </rPr>
      <t xml:space="preserve">       </t>
    </r>
    <r>
      <rPr>
        <b/>
        <sz val="10"/>
        <color theme="1"/>
        <rFont val="Times New Roman"/>
        <family val="1"/>
      </rPr>
      <t xml:space="preserve">COBIT 5 </t>
    </r>
    <r>
      <rPr>
        <sz val="10"/>
        <color theme="1"/>
        <rFont val="Times New Roman"/>
        <family val="1"/>
      </rPr>
      <t>DSS04.02</t>
    </r>
  </si>
  <si>
    <r>
      <t>·</t>
    </r>
    <r>
      <rPr>
        <sz val="7"/>
        <color theme="1"/>
        <rFont val="Times New Roman"/>
        <family val="1"/>
      </rPr>
      <t xml:space="preserve">       </t>
    </r>
    <r>
      <rPr>
        <b/>
        <sz val="10"/>
        <color theme="1"/>
        <rFont val="Times New Roman"/>
        <family val="1"/>
      </rPr>
      <t xml:space="preserve">ISO/IEC 27001:2013 </t>
    </r>
    <r>
      <rPr>
        <sz val="10"/>
        <color theme="1"/>
        <rFont val="Times New Roman"/>
        <family val="1"/>
      </rPr>
      <t>A.11.1.4,</t>
    </r>
    <r>
      <rPr>
        <b/>
        <sz val="10"/>
        <color theme="1"/>
        <rFont val="Times New Roman"/>
        <family val="1"/>
      </rPr>
      <t xml:space="preserve"> </t>
    </r>
    <r>
      <rPr>
        <sz val="10"/>
        <color theme="1"/>
        <rFont val="Times New Roman"/>
        <family val="1"/>
      </rPr>
      <t>A.17.1.1,</t>
    </r>
    <r>
      <rPr>
        <b/>
        <sz val="10"/>
        <color theme="1"/>
        <rFont val="Times New Roman"/>
        <family val="1"/>
      </rPr>
      <t xml:space="preserve"> </t>
    </r>
    <r>
      <rPr>
        <sz val="10"/>
        <color theme="1"/>
        <rFont val="Times New Roman"/>
        <family val="1"/>
      </rPr>
      <t>A.17.1.2, A.17.2.1</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</si>
  <si>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 xml:space="preserve">Rev. 4 </t>
    </r>
    <r>
      <rPr>
        <sz val="10"/>
        <color theme="1"/>
        <rFont val="Times New Roman"/>
        <family val="1"/>
      </rPr>
      <t>CP-2, CP-11, SA-14</t>
    </r>
  </si>
  <si>
    <r>
      <t xml:space="preserve">ID.GV-1: </t>
    </r>
    <r>
      <rPr>
        <sz val="10"/>
        <color rgb="FF000000"/>
        <rFont val="Times New Roman"/>
        <family val="1"/>
      </rPr>
      <t>Organizational information security policy is established</t>
    </r>
  </si>
  <si>
    <r>
      <t>·</t>
    </r>
    <r>
      <rPr>
        <sz val="7"/>
        <color rgb="FF000000"/>
        <rFont val="Times New Roman"/>
        <family val="1"/>
      </rPr>
      <t xml:space="preserve">       </t>
    </r>
    <r>
      <rPr>
        <b/>
        <sz val="10"/>
        <color rgb="FF000000"/>
        <rFont val="Times New Roman"/>
        <family val="1"/>
      </rPr>
      <t xml:space="preserve">COBIT 5 </t>
    </r>
    <r>
      <rPr>
        <sz val="10"/>
        <color theme="1"/>
        <rFont val="Times New Roman"/>
        <family val="1"/>
      </rPr>
      <t>APO01.03, EDM01.01, EDM01.02</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</si>
  <si>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4.3.2.6</t>
    </r>
  </si>
  <si>
    <r>
      <t>·</t>
    </r>
    <r>
      <rPr>
        <sz val="7"/>
        <color theme="1"/>
        <rFont val="Times New Roman"/>
        <family val="1"/>
      </rPr>
      <t xml:space="preserve">       </t>
    </r>
    <r>
      <rPr>
        <b/>
        <sz val="10"/>
        <color rgb="FF000000"/>
        <rFont val="Times New Roman"/>
        <family val="1"/>
      </rPr>
      <t>ISO/IEC 27001:2013</t>
    </r>
    <r>
      <rPr>
        <sz val="10"/>
        <color rgb="FF000000"/>
        <rFont val="Times New Roman"/>
        <family val="1"/>
      </rPr>
      <t xml:space="preserve"> A.5.1.1</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</si>
  <si>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 xml:space="preserve">Rev. 4 </t>
    </r>
    <r>
      <rPr>
        <sz val="10"/>
        <color theme="1"/>
        <rFont val="Times New Roman"/>
        <family val="1"/>
      </rPr>
      <t xml:space="preserve">-1 controls from all families </t>
    </r>
  </si>
  <si>
    <r>
      <t xml:space="preserve">ID.GV-2: </t>
    </r>
    <r>
      <rPr>
        <sz val="10"/>
        <color rgb="FF000000"/>
        <rFont val="Times New Roman"/>
        <family val="1"/>
      </rPr>
      <t>Information security roles &amp; responsibilities are coordinated and aligned with internal roles and external partners</t>
    </r>
  </si>
  <si>
    <r>
      <t>·</t>
    </r>
    <r>
      <rPr>
        <sz val="7"/>
        <color rgb="FF000000"/>
        <rFont val="Times New Roman"/>
        <family val="1"/>
      </rPr>
      <t xml:space="preserve">       </t>
    </r>
    <r>
      <rPr>
        <b/>
        <sz val="10"/>
        <color rgb="FF000000"/>
        <rFont val="Times New Roman"/>
        <family val="1"/>
      </rPr>
      <t>COBIT 5</t>
    </r>
    <r>
      <rPr>
        <sz val="10"/>
        <color rgb="FF000000"/>
        <rFont val="Times New Roman"/>
        <family val="1"/>
      </rPr>
      <t xml:space="preserve"> APO13.12</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</si>
  <si>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4.3.2.3.3</t>
    </r>
  </si>
  <si>
    <r>
      <t>·</t>
    </r>
    <r>
      <rPr>
        <sz val="7"/>
        <color theme="1"/>
        <rFont val="Times New Roman"/>
        <family val="1"/>
      </rPr>
      <t xml:space="preserve">       </t>
    </r>
    <r>
      <rPr>
        <b/>
        <sz val="10"/>
        <color rgb="FF000000"/>
        <rFont val="Times New Roman"/>
        <family val="1"/>
      </rPr>
      <t>ISO/IEC 27001:2013</t>
    </r>
    <r>
      <rPr>
        <sz val="10"/>
        <color rgb="FF000000"/>
        <rFont val="Times New Roman"/>
        <family val="1"/>
      </rPr>
      <t xml:space="preserve"> A.6.1.1, A.7.2.1</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</si>
  <si>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 xml:space="preserve">Rev. 4 </t>
    </r>
    <r>
      <rPr>
        <sz val="10"/>
        <color theme="1"/>
        <rFont val="Times New Roman"/>
        <family val="1"/>
      </rPr>
      <t>PM-1, PS-7</t>
    </r>
  </si>
  <si>
    <r>
      <t xml:space="preserve">ID.GV-3: </t>
    </r>
    <r>
      <rPr>
        <sz val="10"/>
        <color rgb="FF000000"/>
        <rFont val="Times New Roman"/>
        <family val="1"/>
      </rPr>
      <t>Legal and regulatory requirements regarding cybersecurity, including privacy and civil liberties obligations, are understood and managed</t>
    </r>
  </si>
  <si>
    <r>
      <t>·</t>
    </r>
    <r>
      <rPr>
        <sz val="7"/>
        <color rgb="FF000000"/>
        <rFont val="Times New Roman"/>
        <family val="1"/>
      </rPr>
      <t xml:space="preserve">       </t>
    </r>
    <r>
      <rPr>
        <b/>
        <sz val="10"/>
        <color rgb="FF000000"/>
        <rFont val="Times New Roman"/>
        <family val="1"/>
      </rPr>
      <t xml:space="preserve">COBIT 5 </t>
    </r>
    <r>
      <rPr>
        <sz val="10"/>
        <color theme="1"/>
        <rFont val="Times New Roman"/>
        <family val="1"/>
      </rPr>
      <t>MEA03.01, MEA03.04</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</si>
  <si>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4.4.3.7</t>
    </r>
  </si>
  <si>
    <r>
      <t>·</t>
    </r>
    <r>
      <rPr>
        <sz val="7"/>
        <color rgb="FF000000"/>
        <rFont val="Times New Roman"/>
        <family val="1"/>
      </rPr>
      <t xml:space="preserve">       </t>
    </r>
    <r>
      <rPr>
        <b/>
        <sz val="10"/>
        <color rgb="FF000000"/>
        <rFont val="Times New Roman"/>
        <family val="1"/>
      </rPr>
      <t>ISO/IEC 27001:2013</t>
    </r>
    <r>
      <rPr>
        <sz val="10"/>
        <color rgb="FF000000"/>
        <rFont val="Times New Roman"/>
        <family val="1"/>
      </rPr>
      <t xml:space="preserve"> A.18.1</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</si>
  <si>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 xml:space="preserve">Rev. 4 </t>
    </r>
    <r>
      <rPr>
        <sz val="10"/>
        <color theme="1"/>
        <rFont val="Times New Roman"/>
        <family val="1"/>
      </rPr>
      <t>-1 controls from all families (except PM-1)</t>
    </r>
  </si>
  <si>
    <r>
      <t>ID.GV-4</t>
    </r>
    <r>
      <rPr>
        <sz val="10"/>
        <color rgb="FF000000"/>
        <rFont val="Times New Roman"/>
        <family val="1"/>
      </rPr>
      <t>: Governance and risk management processes address cybersecurity risks</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</si>
  <si>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DSS04.02</t>
    </r>
  </si>
  <si>
    <r>
      <t>·</t>
    </r>
    <r>
      <rPr>
        <sz val="7"/>
        <color rgb="FF000000"/>
        <rFont val="Times New Roman"/>
        <family val="1"/>
      </rPr>
      <t xml:space="preserve">       </t>
    </r>
    <r>
      <rPr>
        <b/>
        <sz val="10"/>
        <color rgb="FF000000"/>
        <rFont val="Times New Roman"/>
        <family val="1"/>
      </rPr>
      <t>ISA 62443-2-1:2009</t>
    </r>
    <r>
      <rPr>
        <sz val="10"/>
        <color rgb="FF000000"/>
        <rFont val="Times New Roman"/>
        <family val="1"/>
      </rPr>
      <t xml:space="preserve"> </t>
    </r>
    <r>
      <rPr>
        <sz val="10"/>
        <color theme="1"/>
        <rFont val="Times New Roman"/>
        <family val="1"/>
      </rPr>
      <t>4.2.3.1, 4.2.3.3, 4.2.3.8, 4.2.3.9, 4.2.3.11, 4.3.2.4.3, 4.3.2.6.3</t>
    </r>
  </si>
  <si>
    <r>
      <t>·</t>
    </r>
    <r>
      <rPr>
        <sz val="7"/>
        <color rgb="FF000000"/>
        <rFont val="Times New Roman"/>
        <family val="1"/>
      </rPr>
      <t xml:space="preserve">       </t>
    </r>
    <r>
      <rPr>
        <b/>
        <sz val="10"/>
        <color theme="1"/>
        <rFont val="Times New Roman"/>
        <family val="1"/>
      </rPr>
      <t>NIST SP 800-53 Rev. 4</t>
    </r>
    <r>
      <rPr>
        <sz val="10"/>
        <color theme="1"/>
        <rFont val="Times New Roman"/>
        <family val="1"/>
      </rPr>
      <t xml:space="preserve"> PM-9, PM-11</t>
    </r>
  </si>
  <si>
    <r>
      <t xml:space="preserve">ID.RA-1: </t>
    </r>
    <r>
      <rPr>
        <sz val="10"/>
        <color rgb="FF000000"/>
        <rFont val="Times New Roman"/>
        <family val="1"/>
      </rPr>
      <t>Asset vulnerabilities are identified and documented</t>
    </r>
  </si>
  <si>
    <r>
      <t>·</t>
    </r>
    <r>
      <rPr>
        <sz val="7"/>
        <color theme="1"/>
        <rFont val="Times New Roman"/>
        <family val="1"/>
      </rPr>
      <t xml:space="preserve">       </t>
    </r>
    <r>
      <rPr>
        <b/>
        <sz val="10"/>
        <color rgb="FF000000"/>
        <rFont val="Times New Roman"/>
        <family val="1"/>
      </rPr>
      <t xml:space="preserve">CCS CSC </t>
    </r>
    <r>
      <rPr>
        <sz val="10"/>
        <color rgb="FF000000"/>
        <rFont val="Times New Roman"/>
        <family val="1"/>
      </rPr>
      <t>4</t>
    </r>
  </si>
  <si>
    <r>
      <t>·</t>
    </r>
    <r>
      <rPr>
        <sz val="7"/>
        <color theme="1"/>
        <rFont val="Times New Roman"/>
        <family val="1"/>
      </rPr>
      <t xml:space="preserve">       </t>
    </r>
    <r>
      <rPr>
        <b/>
        <sz val="10"/>
        <color rgb="FF000000"/>
        <rFont val="Times New Roman"/>
        <family val="1"/>
      </rPr>
      <t xml:space="preserve">COBIT 5 </t>
    </r>
    <r>
      <rPr>
        <sz val="10"/>
        <color theme="1"/>
        <rFont val="Times New Roman"/>
        <family val="1"/>
      </rPr>
      <t>APO12.01, APO12.02, APO12.03, APO12.04</t>
    </r>
  </si>
  <si>
    <r>
      <t>·</t>
    </r>
    <r>
      <rPr>
        <sz val="7"/>
        <color theme="1"/>
        <rFont val="Times New Roman"/>
        <family val="1"/>
      </rPr>
      <t xml:space="preserve">       </t>
    </r>
    <r>
      <rPr>
        <b/>
        <sz val="10"/>
        <color theme="1"/>
        <rFont val="Times New Roman"/>
        <family val="1"/>
      </rPr>
      <t xml:space="preserve">ISA 62443-2-1:2009 </t>
    </r>
    <r>
      <rPr>
        <sz val="10"/>
        <color theme="1"/>
        <rFont val="Times New Roman"/>
        <family val="1"/>
      </rPr>
      <t>4.2.3, 4.2.3.7, 4.2.3.9, 4.2.3.12</t>
    </r>
  </si>
  <si>
    <r>
      <t>·</t>
    </r>
    <r>
      <rPr>
        <sz val="7"/>
        <color rgb="FF000000"/>
        <rFont val="Times New Roman"/>
        <family val="1"/>
      </rPr>
      <t xml:space="preserve">       </t>
    </r>
    <r>
      <rPr>
        <b/>
        <sz val="10"/>
        <color rgb="FF000000"/>
        <rFont val="Times New Roman"/>
        <family val="1"/>
      </rPr>
      <t>ISO/IEC 27001:2013</t>
    </r>
    <r>
      <rPr>
        <sz val="10"/>
        <color rgb="FF000000"/>
        <rFont val="Times New Roman"/>
        <family val="1"/>
      </rPr>
      <t xml:space="preserve"> A.12.6.1, A.18.2.3</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</si>
  <si>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CA-2, CA-7, CA-8, RA-3, RA-5, SA-5, SA-11, SI-2, SI-4, SI-5</t>
    </r>
  </si>
  <si>
    <r>
      <t xml:space="preserve">ID.RA-2: </t>
    </r>
    <r>
      <rPr>
        <sz val="10"/>
        <color rgb="FF000000"/>
        <rFont val="Times New Roman"/>
        <family val="1"/>
      </rPr>
      <t>Threat and vulnerability information is received from information sharing forums and sources</t>
    </r>
  </si>
  <si>
    <r>
      <t>·</t>
    </r>
    <r>
      <rPr>
        <sz val="7"/>
        <color theme="1"/>
        <rFont val="Times New Roman"/>
        <family val="1"/>
      </rPr>
      <t xml:space="preserve">       </t>
    </r>
    <r>
      <rPr>
        <b/>
        <sz val="10"/>
        <color theme="1"/>
        <rFont val="Times New Roman"/>
        <family val="1"/>
      </rPr>
      <t xml:space="preserve">ISA 62443-2-1:2009 </t>
    </r>
    <r>
      <rPr>
        <sz val="10"/>
        <color theme="1"/>
        <rFont val="Times New Roman"/>
        <family val="1"/>
      </rPr>
      <t>4.2.3, 4.2.3.9, 4.2.3.12</t>
    </r>
  </si>
  <si>
    <r>
      <t>·</t>
    </r>
    <r>
      <rPr>
        <sz val="7"/>
        <color theme="1"/>
        <rFont val="Times New Roman"/>
        <family val="1"/>
      </rPr>
      <t xml:space="preserve">       </t>
    </r>
    <r>
      <rPr>
        <b/>
        <sz val="10"/>
        <color theme="1"/>
        <rFont val="Times New Roman"/>
        <family val="1"/>
      </rPr>
      <t>ISO/IEC 27001:2013</t>
    </r>
    <r>
      <rPr>
        <sz val="10"/>
        <color theme="1"/>
        <rFont val="Times New Roman"/>
        <family val="1"/>
      </rPr>
      <t xml:space="preserve"> A.6.1.4</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</si>
  <si>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PM-15, </t>
    </r>
    <r>
      <rPr>
        <sz val="10"/>
        <color rgb="FF000000"/>
        <rFont val="Times New Roman"/>
        <family val="1"/>
      </rPr>
      <t>PM-16, SI-5</t>
    </r>
  </si>
  <si>
    <r>
      <t xml:space="preserve">ID.RA-3: </t>
    </r>
    <r>
      <rPr>
        <sz val="10"/>
        <color rgb="FF000000"/>
        <rFont val="Times New Roman"/>
        <family val="1"/>
      </rPr>
      <t>Threats, both internal and external, are identified and documented</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</si>
  <si>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RA-3, SI-5, PM-12, PM-16</t>
    </r>
  </si>
  <si>
    <r>
      <t xml:space="preserve">ID.RA-4: </t>
    </r>
    <r>
      <rPr>
        <sz val="10"/>
        <color rgb="FF000000"/>
        <rFont val="Times New Roman"/>
        <family val="1"/>
      </rPr>
      <t>Potential business impacts and likelihoods are identified</t>
    </r>
  </si>
  <si>
    <r>
      <t>·</t>
    </r>
    <r>
      <rPr>
        <sz val="7"/>
        <color theme="1"/>
        <rFont val="Times New Roman"/>
        <family val="1"/>
      </rPr>
      <t xml:space="preserve">       </t>
    </r>
    <r>
      <rPr>
        <b/>
        <sz val="10"/>
        <color theme="1"/>
        <rFont val="Times New Roman"/>
        <family val="1"/>
      </rPr>
      <t>COBIT 5</t>
    </r>
    <r>
      <rPr>
        <sz val="10"/>
        <color theme="1"/>
        <rFont val="Times New Roman"/>
        <family val="1"/>
      </rPr>
      <t xml:space="preserve"> DSS04.02</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</si>
  <si>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RA-2, </t>
    </r>
    <r>
      <rPr>
        <sz val="10"/>
        <color rgb="FF000000"/>
        <rFont val="Times New Roman"/>
        <family val="1"/>
      </rPr>
      <t>RA-3, PM-9, PM-11, SA-14</t>
    </r>
  </si>
  <si>
    <r>
      <t>ID.RA-5</t>
    </r>
    <r>
      <rPr>
        <sz val="10"/>
        <color rgb="FF000000"/>
        <rFont val="Times New Roman"/>
        <family val="1"/>
      </rPr>
      <t>: Threats, vulnerabilities, likelihoods, and impacts are used to determine risk</t>
    </r>
  </si>
  <si>
    <r>
      <t>·</t>
    </r>
    <r>
      <rPr>
        <sz val="7"/>
        <color theme="1"/>
        <rFont val="Times New Roman"/>
        <family val="1"/>
      </rPr>
      <t xml:space="preserve">       </t>
    </r>
    <r>
      <rPr>
        <b/>
        <sz val="10"/>
        <color theme="1"/>
        <rFont val="Times New Roman"/>
        <family val="1"/>
      </rPr>
      <t>COBIT 5</t>
    </r>
    <r>
      <rPr>
        <sz val="10"/>
        <color theme="1"/>
        <rFont val="Times New Roman"/>
        <family val="1"/>
      </rPr>
      <t xml:space="preserve"> APO12.02</t>
    </r>
  </si>
  <si>
    <r>
      <t>·</t>
    </r>
    <r>
      <rPr>
        <sz val="7"/>
        <color theme="1"/>
        <rFont val="Times New Roman"/>
        <family val="1"/>
      </rPr>
      <t xml:space="preserve">       </t>
    </r>
    <r>
      <rPr>
        <b/>
        <sz val="10"/>
        <color rgb="FF000000"/>
        <rFont val="Times New Roman"/>
        <family val="1"/>
      </rPr>
      <t xml:space="preserve">ISO/IEC 27001:2013 </t>
    </r>
    <r>
      <rPr>
        <sz val="10"/>
        <color rgb="FF000000"/>
        <rFont val="Times New Roman"/>
        <family val="1"/>
      </rPr>
      <t>A.12.6.1</t>
    </r>
  </si>
  <si>
    <r>
      <t>·</t>
    </r>
    <r>
      <rPr>
        <sz val="7"/>
        <color theme="1"/>
        <rFont val="Times New Roman"/>
        <family val="1"/>
      </rPr>
      <t xml:space="preserve">       </t>
    </r>
    <r>
      <rPr>
        <b/>
        <sz val="10"/>
        <color theme="1"/>
        <rFont val="Times New Roman"/>
        <family val="1"/>
      </rPr>
      <t>NIST SP 800-53 Rev. 4</t>
    </r>
    <r>
      <rPr>
        <sz val="10"/>
        <color theme="1"/>
        <rFont val="Times New Roman"/>
        <family val="1"/>
      </rPr>
      <t xml:space="preserve"> RA-2, RA-3, PM-16</t>
    </r>
  </si>
  <si>
    <r>
      <t xml:space="preserve">ID.RA-6: </t>
    </r>
    <r>
      <rPr>
        <sz val="10"/>
        <color rgb="FF000000"/>
        <rFont val="Times New Roman"/>
        <family val="1"/>
      </rPr>
      <t>Risk responses are identified and prioritized</t>
    </r>
  </si>
  <si>
    <r>
      <t>·</t>
    </r>
    <r>
      <rPr>
        <sz val="7"/>
        <color theme="1"/>
        <rFont val="Times New Roman"/>
        <family val="1"/>
      </rPr>
      <t xml:space="preserve">       </t>
    </r>
    <r>
      <rPr>
        <b/>
        <sz val="10"/>
        <color theme="1"/>
        <rFont val="Times New Roman"/>
        <family val="1"/>
      </rPr>
      <t>COBIT 5</t>
    </r>
    <r>
      <rPr>
        <sz val="10"/>
        <color theme="1"/>
        <rFont val="Times New Roman"/>
        <family val="1"/>
      </rPr>
      <t xml:space="preserve"> APO12.05, APO13.02</t>
    </r>
  </si>
  <si>
    <r>
      <t>·</t>
    </r>
    <r>
      <rPr>
        <sz val="7"/>
        <color theme="1"/>
        <rFont val="Times New Roman"/>
        <family val="1"/>
      </rPr>
      <t xml:space="preserve">       </t>
    </r>
    <r>
      <rPr>
        <b/>
        <sz val="10"/>
        <color theme="1"/>
        <rFont val="Times New Roman"/>
        <family val="1"/>
      </rPr>
      <t>NIST SP 800-53 Rev. 4</t>
    </r>
    <r>
      <rPr>
        <sz val="10"/>
        <color theme="1"/>
        <rFont val="Times New Roman"/>
        <family val="1"/>
      </rPr>
      <t xml:space="preserve"> PM-4, PM-9</t>
    </r>
  </si>
  <si>
    <r>
      <t xml:space="preserve">ID.RM-1: </t>
    </r>
    <r>
      <rPr>
        <sz val="10"/>
        <color rgb="FF000000"/>
        <rFont val="Times New Roman"/>
        <family val="1"/>
      </rPr>
      <t>Risk management processes are established, managed, and agreed to by organizational stakeholders</t>
    </r>
  </si>
  <si>
    <r>
      <t>·</t>
    </r>
    <r>
      <rPr>
        <sz val="7"/>
        <color rgb="FF000000"/>
        <rFont val="Times New Roman"/>
        <family val="1"/>
      </rPr>
      <t xml:space="preserve">       </t>
    </r>
    <r>
      <rPr>
        <b/>
        <sz val="10"/>
        <color rgb="FF000000"/>
        <rFont val="Times New Roman"/>
        <family val="1"/>
      </rPr>
      <t xml:space="preserve">COBIT 5 </t>
    </r>
    <r>
      <rPr>
        <sz val="10"/>
        <color theme="1"/>
        <rFont val="Times New Roman"/>
        <family val="1"/>
      </rPr>
      <t>APO12.04, APO12.05, APO13.02, BAI02.03, BAI04.02</t>
    </r>
    <r>
      <rPr>
        <b/>
        <sz val="10"/>
        <color theme="1"/>
        <rFont val="Times New Roman"/>
        <family val="1"/>
      </rPr>
      <t xml:space="preserve"> </t>
    </r>
  </si>
  <si>
    <r>
      <t>·</t>
    </r>
    <r>
      <rPr>
        <sz val="7"/>
        <color theme="1"/>
        <rFont val="Times New Roman"/>
        <family val="1"/>
      </rPr>
      <t xml:space="preserve">       </t>
    </r>
    <r>
      <rPr>
        <b/>
        <sz val="10"/>
        <color theme="1"/>
        <rFont val="Times New Roman"/>
        <family val="1"/>
      </rPr>
      <t xml:space="preserve">ISA 62443-2-1:2009 </t>
    </r>
    <r>
      <rPr>
        <sz val="10"/>
        <color theme="1"/>
        <rFont val="Times New Roman"/>
        <family val="1"/>
      </rPr>
      <t>4.3.4.2</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</si>
  <si>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PM-9</t>
    </r>
  </si>
  <si>
    <r>
      <t xml:space="preserve">ID.RM-2: </t>
    </r>
    <r>
      <rPr>
        <sz val="10"/>
        <color rgb="FF000000"/>
        <rFont val="Times New Roman"/>
        <family val="1"/>
      </rPr>
      <t>Organizational risk tolerance is determined and clearly expressed</t>
    </r>
  </si>
  <si>
    <r>
      <t>·</t>
    </r>
    <r>
      <rPr>
        <sz val="7"/>
        <color rgb="FF000000"/>
        <rFont val="Times New Roman"/>
        <family val="1"/>
      </rPr>
      <t xml:space="preserve">       </t>
    </r>
    <r>
      <rPr>
        <b/>
        <sz val="10"/>
        <color rgb="FF000000"/>
        <rFont val="Times New Roman"/>
        <family val="1"/>
      </rPr>
      <t xml:space="preserve">COBIT 5 </t>
    </r>
    <r>
      <rPr>
        <sz val="10"/>
        <color theme="1"/>
        <rFont val="Times New Roman"/>
        <family val="1"/>
      </rPr>
      <t>APO12.06</t>
    </r>
  </si>
  <si>
    <r>
      <t>·</t>
    </r>
    <r>
      <rPr>
        <sz val="7"/>
        <color theme="1"/>
        <rFont val="Times New Roman"/>
        <family val="1"/>
      </rPr>
      <t xml:space="preserve">       </t>
    </r>
    <r>
      <rPr>
        <b/>
        <sz val="10"/>
        <color theme="1"/>
        <rFont val="Times New Roman"/>
        <family val="1"/>
      </rPr>
      <t xml:space="preserve">ISA 62443-2-1:2009 </t>
    </r>
    <r>
      <rPr>
        <sz val="10"/>
        <color theme="1"/>
        <rFont val="Times New Roman"/>
        <family val="1"/>
      </rPr>
      <t>4.3.2.6.5</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</si>
  <si>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rgb="FF000000"/>
        <rFont val="Times New Roman"/>
        <family val="1"/>
      </rPr>
      <t xml:space="preserve"> PM-9</t>
    </r>
  </si>
  <si>
    <r>
      <t>ID.RM-3</t>
    </r>
    <r>
      <rPr>
        <sz val="10"/>
        <color rgb="FF000000"/>
        <rFont val="Times New Roman"/>
        <family val="1"/>
      </rPr>
      <t>: The organization’s determination of risk tolerance is informed by its role in critical infrastructure and sector specific risk analysis</t>
    </r>
  </si>
  <si>
    <r>
      <t>·</t>
    </r>
    <r>
      <rPr>
        <sz val="7"/>
        <color theme="1"/>
        <rFont val="Times New Roman"/>
        <family val="1"/>
      </rPr>
      <t xml:space="preserve">       </t>
    </r>
    <r>
      <rPr>
        <b/>
        <sz val="10"/>
        <color theme="1"/>
        <rFont val="Times New Roman"/>
        <family val="1"/>
      </rPr>
      <t xml:space="preserve">NIST SP 800-53 Rev. 4 </t>
    </r>
    <r>
      <rPr>
        <sz val="10"/>
        <color theme="1"/>
        <rFont val="Times New Roman"/>
        <family val="1"/>
      </rPr>
      <t>PM-8, PM-9, PM-11, SA-14</t>
    </r>
  </si>
  <si>
    <t>PROTECT (PR)</t>
  </si>
  <si>
    <r>
      <t xml:space="preserve">PR.AC-1: </t>
    </r>
    <r>
      <rPr>
        <sz val="10"/>
        <color rgb="FF000000"/>
        <rFont val="Times New Roman"/>
        <family val="1"/>
      </rPr>
      <t>Identities and credentials are managed for authorized devices and users</t>
    </r>
  </si>
  <si>
    <r>
      <t>·</t>
    </r>
    <r>
      <rPr>
        <sz val="7"/>
        <color rgb="FF000000"/>
        <rFont val="Times New Roman"/>
        <family val="1"/>
      </rP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16</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</si>
  <si>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DSS05.04, DSS06.03</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</si>
  <si>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4.3.3.5.1</t>
    </r>
  </si>
  <si>
    <r>
      <t>·</t>
    </r>
    <r>
      <rPr>
        <sz val="7"/>
        <color rgb="FF000000"/>
        <rFont val="Times New Roman"/>
        <family val="1"/>
      </rPr>
      <t xml:space="preserve">       </t>
    </r>
    <r>
      <rPr>
        <b/>
        <sz val="10"/>
        <color theme="1"/>
        <rFont val="Times New Roman"/>
        <family val="1"/>
      </rPr>
      <t>ISA 62443-3-3:2013</t>
    </r>
    <r>
      <rPr>
        <sz val="10"/>
        <color theme="1"/>
        <rFont val="Times New Roman"/>
        <family val="1"/>
      </rPr>
      <t xml:space="preserve"> SR 1.1, SR 1.2, SR 1.3, SR 1.4, SR 1.5, SR 1.7, SR 1.8, SR 1.9</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</si>
  <si>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A.9.2.1, A.9.2.2, A.9.2.4, A.9.3.1, A.9.4.2, A.9.4.3</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</si>
  <si>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AC-2, IA Family</t>
    </r>
  </si>
  <si>
    <r>
      <t xml:space="preserve">PR.AC-2: </t>
    </r>
    <r>
      <rPr>
        <sz val="10"/>
        <color rgb="FF000000"/>
        <rFont val="Times New Roman"/>
        <family val="1"/>
      </rPr>
      <t>Physical access to assets is managed and protected</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</si>
  <si>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DSS01.04, DSS05.05</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</si>
  <si>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4.3.3.3.2, 4.3.3.3.8</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</si>
  <si>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 xml:space="preserve">A.11.1.1, A.11.1.2, A.11.1.4, A.11.1.6, A.11.2.3 </t>
    </r>
  </si>
  <si>
    <r>
      <t>·</t>
    </r>
    <r>
      <rPr>
        <sz val="7"/>
        <color rgb="FF000000"/>
        <rFont val="Times New Roman"/>
        <family val="1"/>
      </rPr>
      <t xml:space="preserve">       </t>
    </r>
    <r>
      <rPr>
        <b/>
        <sz val="10"/>
        <color rgb="FF000000"/>
        <rFont val="Times New Roman"/>
        <family val="1"/>
      </rPr>
      <t xml:space="preserve">NIST SP 800-53 Rev. 4 </t>
    </r>
    <r>
      <rPr>
        <sz val="10"/>
        <color rgb="FF000000"/>
        <rFont val="Times New Roman"/>
        <family val="1"/>
      </rPr>
      <t>PE-2, PE-3, PE-4, PE-5, PE-6, PE-9</t>
    </r>
  </si>
  <si>
    <r>
      <t xml:space="preserve">PR.AC-3: </t>
    </r>
    <r>
      <rPr>
        <sz val="10"/>
        <color rgb="FF000000"/>
        <rFont val="Times New Roman"/>
        <family val="1"/>
      </rPr>
      <t>Remote access is managed</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</si>
  <si>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APO13.01, DSS01.04, DSS05.03</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</si>
  <si>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4.3.3.6.6</t>
    </r>
  </si>
  <si>
    <r>
      <t>·</t>
    </r>
    <r>
      <rPr>
        <sz val="7"/>
        <color rgb="FF000000"/>
        <rFont val="Times New Roman"/>
        <family val="1"/>
      </rPr>
      <t xml:space="preserve">       </t>
    </r>
    <r>
      <rPr>
        <b/>
        <sz val="10"/>
        <color theme="1"/>
        <rFont val="Times New Roman"/>
        <family val="1"/>
      </rPr>
      <t>ISA 62443-3-3:2013</t>
    </r>
    <r>
      <rPr>
        <sz val="10"/>
        <color theme="1"/>
        <rFont val="Times New Roman"/>
        <family val="1"/>
      </rPr>
      <t xml:space="preserve"> SR 1.13, SR 2.6</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</si>
  <si>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A.6.2.2, A.13.1.1, A.13.2.1</t>
    </r>
  </si>
  <si>
    <r>
      <t>·</t>
    </r>
    <r>
      <rPr>
        <sz val="7"/>
        <color rgb="FF000000"/>
        <rFont val="Times New Roman"/>
        <family val="1"/>
      </rPr>
      <t xml:space="preserve">       </t>
    </r>
    <r>
      <rPr>
        <b/>
        <sz val="10"/>
        <color rgb="FF000000"/>
        <rFont val="Times New Roman"/>
        <family val="1"/>
      </rPr>
      <t xml:space="preserve">NIST SP 800-53 Rev. 4 </t>
    </r>
    <r>
      <rPr>
        <sz val="10"/>
        <color rgb="FF000000"/>
        <rFont val="Times New Roman"/>
        <family val="1"/>
      </rPr>
      <t>AC‑17, AC-19, AC-20</t>
    </r>
  </si>
  <si>
    <r>
      <t xml:space="preserve">PR.AC-4: </t>
    </r>
    <r>
      <rPr>
        <sz val="10"/>
        <color rgb="FF000000"/>
        <rFont val="Times New Roman"/>
        <family val="1"/>
      </rPr>
      <t>Access permissions are managed, incorporating the principles of least privilege and separation of duties</t>
    </r>
  </si>
  <si>
    <r>
      <t>·</t>
    </r>
    <r>
      <rPr>
        <sz val="7"/>
        <color rgb="FF000000"/>
        <rFont val="Times New Roman"/>
        <family val="1"/>
      </rP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 xml:space="preserve">CSC </t>
    </r>
    <r>
      <rPr>
        <sz val="10"/>
        <color rgb="FF000000"/>
        <rFont val="Times New Roman"/>
        <family val="1"/>
      </rPr>
      <t xml:space="preserve">12, 15 </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</si>
  <si>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4.3.3.7.3</t>
    </r>
  </si>
  <si>
    <r>
      <t>·</t>
    </r>
    <r>
      <rPr>
        <sz val="7"/>
        <color rgb="FF000000"/>
        <rFont val="Times New Roman"/>
        <family val="1"/>
      </rPr>
      <t xml:space="preserve">       </t>
    </r>
    <r>
      <rPr>
        <b/>
        <sz val="10"/>
        <color theme="1"/>
        <rFont val="Times New Roman"/>
        <family val="1"/>
      </rPr>
      <t>ISA 62443-3-3:2013</t>
    </r>
    <r>
      <rPr>
        <sz val="10"/>
        <color theme="1"/>
        <rFont val="Times New Roman"/>
        <family val="1"/>
      </rPr>
      <t xml:space="preserve"> SR 2.1</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</si>
  <si>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A.6.1.2, A.9.1.2, A.9.2.3, A.9.4.1, A.9.4.4</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</si>
  <si>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AC-2, </t>
    </r>
    <r>
      <rPr>
        <sz val="10"/>
        <color rgb="FF000000"/>
        <rFont val="Times New Roman"/>
        <family val="1"/>
      </rPr>
      <t>AC-3, AC-5, AC-6, AC-16</t>
    </r>
  </si>
  <si>
    <r>
      <t xml:space="preserve">PR.AC-5: </t>
    </r>
    <r>
      <rPr>
        <sz val="10"/>
        <color rgb="FF000000"/>
        <rFont val="Times New Roman"/>
        <family val="1"/>
      </rPr>
      <t>Network integrity is protected, incorporating network segregation where appropriate</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</si>
  <si>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4.3.3.4</t>
    </r>
  </si>
  <si>
    <r>
      <t>·</t>
    </r>
    <r>
      <rPr>
        <sz val="7"/>
        <color rgb="FF000000"/>
        <rFont val="Times New Roman"/>
        <family val="1"/>
      </rPr>
      <t xml:space="preserve">       </t>
    </r>
    <r>
      <rPr>
        <b/>
        <sz val="10"/>
        <color theme="1"/>
        <rFont val="Times New Roman"/>
        <family val="1"/>
      </rPr>
      <t>ISA 62443-3-3:2013</t>
    </r>
    <r>
      <rPr>
        <sz val="10"/>
        <color theme="1"/>
        <rFont val="Times New Roman"/>
        <family val="1"/>
      </rPr>
      <t xml:space="preserve"> SR 3.1, SR 3.8</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</si>
  <si>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A.13.1.1,</t>
    </r>
    <r>
      <rPr>
        <b/>
        <sz val="10"/>
        <color rgb="FF000000"/>
        <rFont val="Times New Roman"/>
        <family val="1"/>
      </rPr>
      <t xml:space="preserve"> </t>
    </r>
    <r>
      <rPr>
        <sz val="10"/>
        <color rgb="FF000000"/>
        <rFont val="Times New Roman"/>
        <family val="1"/>
      </rPr>
      <t>A.13.1.3, A.13.2.1</t>
    </r>
  </si>
  <si>
    <r>
      <t>·</t>
    </r>
    <r>
      <rPr>
        <sz val="7"/>
        <color rgb="FF000000"/>
        <rFont val="Times New Roman"/>
        <family val="1"/>
      </rPr>
      <t xml:space="preserve">       </t>
    </r>
    <r>
      <rPr>
        <b/>
        <sz val="10"/>
        <color rgb="FF000000"/>
        <rFont val="Times New Roman"/>
        <family val="1"/>
      </rPr>
      <t>NIST SP 800-53 Rev. 4</t>
    </r>
    <r>
      <rPr>
        <sz val="10"/>
        <color rgb="FF000000"/>
        <rFont val="Times New Roman"/>
        <family val="1"/>
      </rPr>
      <t xml:space="preserve"> AC-4, SC-7</t>
    </r>
  </si>
  <si>
    <r>
      <t xml:space="preserve">PR.AT-1: </t>
    </r>
    <r>
      <rPr>
        <sz val="10"/>
        <color rgb="FF000000"/>
        <rFont val="Times New Roman"/>
        <family val="1"/>
      </rPr>
      <t xml:space="preserve">All users are informed and trained </t>
    </r>
  </si>
  <si>
    <r>
      <t>·</t>
    </r>
    <r>
      <rPr>
        <sz val="7"/>
        <color rgb="FF000000"/>
        <rFont val="Times New Roman"/>
        <family val="1"/>
      </rPr>
      <t xml:space="preserve">       </t>
    </r>
    <r>
      <rPr>
        <b/>
        <sz val="10"/>
        <color rgb="FF000000"/>
        <rFont val="Times New Roman"/>
        <family val="1"/>
      </rPr>
      <t>CCS CSC</t>
    </r>
    <r>
      <rPr>
        <sz val="10"/>
        <color rgb="FF000000"/>
        <rFont val="Times New Roman"/>
        <family val="1"/>
      </rPr>
      <t xml:space="preserve"> 9</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</si>
  <si>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APO07.03, BAI05.07</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</si>
  <si>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4.3.2.4.2</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</si>
  <si>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A.7.2.2</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</si>
  <si>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AT-2, PM-13</t>
    </r>
  </si>
  <si>
    <r>
      <t xml:space="preserve">PR.AT-2: </t>
    </r>
    <r>
      <rPr>
        <sz val="10"/>
        <color rgb="FF000000"/>
        <rFont val="Times New Roman"/>
        <family val="1"/>
      </rPr>
      <t xml:space="preserve">Privileged users understand roles &amp; responsibilities </t>
    </r>
  </si>
  <si>
    <r>
      <t>·</t>
    </r>
    <r>
      <rPr>
        <sz val="7"/>
        <color rgb="FF000000"/>
        <rFont val="Times New Roman"/>
        <family val="1"/>
      </rPr>
      <t xml:space="preserve">       </t>
    </r>
    <r>
      <rPr>
        <b/>
        <sz val="10"/>
        <color rgb="FF000000"/>
        <rFont val="Times New Roman"/>
        <family val="1"/>
      </rPr>
      <t>CCS CSC</t>
    </r>
    <r>
      <rPr>
        <sz val="10"/>
        <color rgb="FF000000"/>
        <rFont val="Times New Roman"/>
        <family val="1"/>
      </rPr>
      <t xml:space="preserve"> 9 </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</si>
  <si>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APO07.02, DSS06.03</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</si>
  <si>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4.3.2.4.2, 4.3.2.4.3</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</si>
  <si>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A.6.1.1,</t>
    </r>
    <r>
      <rPr>
        <b/>
        <sz val="10"/>
        <color rgb="FF000000"/>
        <rFont val="Times New Roman"/>
        <family val="1"/>
      </rPr>
      <t xml:space="preserve"> </t>
    </r>
    <r>
      <rPr>
        <sz val="10"/>
        <color rgb="FF000000"/>
        <rFont val="Times New Roman"/>
        <family val="1"/>
      </rPr>
      <t xml:space="preserve">A.7.2.2 </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</si>
  <si>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AT-3, PM-13</t>
    </r>
  </si>
  <si>
    <r>
      <t xml:space="preserve">PR.AT-3: </t>
    </r>
    <r>
      <rPr>
        <sz val="10"/>
        <color rgb="FF000000"/>
        <rFont val="Times New Roman"/>
        <family val="1"/>
      </rPr>
      <t xml:space="preserve">Third-party stakeholders (e.g., suppliers, customers, partners) understand roles &amp; responsibilities </t>
    </r>
  </si>
  <si>
    <r>
      <t>·</t>
    </r>
    <r>
      <rPr>
        <sz val="7"/>
        <color rgb="FF000000"/>
        <rFont val="Times New Roman"/>
        <family val="1"/>
      </rP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CSC</t>
    </r>
    <r>
      <rPr>
        <sz val="10"/>
        <color rgb="FF000000"/>
        <rFont val="Times New Roman"/>
        <family val="1"/>
      </rPr>
      <t xml:space="preserve"> 9</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</si>
  <si>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APO07.03, APO10.04, APO10.05</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</si>
  <si>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A.6.1.1,</t>
    </r>
    <r>
      <rPr>
        <b/>
        <sz val="10"/>
        <color rgb="FF000000"/>
        <rFont val="Times New Roman"/>
        <family val="1"/>
      </rPr>
      <t xml:space="preserve"> </t>
    </r>
    <r>
      <rPr>
        <sz val="10"/>
        <color rgb="FF000000"/>
        <rFont val="Times New Roman"/>
        <family val="1"/>
      </rPr>
      <t>A.7.2.2</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</si>
  <si>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PS-7, SA-9</t>
    </r>
  </si>
  <si>
    <r>
      <t xml:space="preserve">PR.AT-4: </t>
    </r>
    <r>
      <rPr>
        <sz val="10"/>
        <color rgb="FF000000"/>
        <rFont val="Times New Roman"/>
        <family val="1"/>
      </rPr>
      <t xml:space="preserve">Senior executives understand roles &amp; responsibilities </t>
    </r>
  </si>
  <si>
    <r>
      <t>·</t>
    </r>
    <r>
      <rPr>
        <sz val="7"/>
        <color theme="1"/>
        <rFont val="Times New Roman"/>
        <family val="1"/>
      </rP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CSC</t>
    </r>
    <r>
      <rPr>
        <sz val="10"/>
        <color rgb="FF000000"/>
        <rFont val="Times New Roman"/>
        <family val="1"/>
      </rPr>
      <t xml:space="preserve"> 9</t>
    </r>
  </si>
  <si>
    <r>
      <t>·</t>
    </r>
    <r>
      <rPr>
        <sz val="7"/>
        <color theme="1"/>
        <rFont val="Times New Roman"/>
        <family val="1"/>
      </rPr>
      <t xml:space="preserve">       </t>
    </r>
    <r>
      <rPr>
        <b/>
        <sz val="10"/>
        <color rgb="FF000000"/>
        <rFont val="Times New Roman"/>
        <family val="1"/>
      </rPr>
      <t>COBIT 5</t>
    </r>
    <r>
      <rPr>
        <sz val="10"/>
        <color rgb="FF000000"/>
        <rFont val="Times New Roman"/>
        <family val="1"/>
      </rPr>
      <t xml:space="preserve"> APO07.03</t>
    </r>
  </si>
  <si>
    <r>
      <t>·</t>
    </r>
    <r>
      <rPr>
        <sz val="7"/>
        <color theme="1"/>
        <rFont val="Times New Roman"/>
        <family val="1"/>
      </rPr>
      <t xml:space="preserve">       </t>
    </r>
    <r>
      <rPr>
        <b/>
        <sz val="10"/>
        <color theme="1"/>
        <rFont val="Times New Roman"/>
        <family val="1"/>
      </rPr>
      <t xml:space="preserve">ISA 62443-2-1:2009 </t>
    </r>
    <r>
      <rPr>
        <sz val="10"/>
        <color theme="1"/>
        <rFont val="Times New Roman"/>
        <family val="1"/>
      </rPr>
      <t>4.3.2.4.2</t>
    </r>
  </si>
  <si>
    <r>
      <t>·</t>
    </r>
    <r>
      <rPr>
        <sz val="7"/>
        <color rgb="FF000000"/>
        <rFont val="Times New Roman"/>
        <family val="1"/>
      </rPr>
      <t xml:space="preserve">       </t>
    </r>
    <r>
      <rPr>
        <b/>
        <sz val="10"/>
        <color rgb="FF000000"/>
        <rFont val="Times New Roman"/>
        <family val="1"/>
      </rPr>
      <t xml:space="preserve">ISO/IEC 27001:2013 </t>
    </r>
    <r>
      <rPr>
        <sz val="10"/>
        <color theme="1"/>
        <rFont val="Times New Roman"/>
        <family val="1"/>
      </rPr>
      <t xml:space="preserve">A.6.1.1, A.7.2.2, </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</si>
  <si>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AT-3, PM-13</t>
    </r>
  </si>
  <si>
    <r>
      <t xml:space="preserve">PR.AT-5: </t>
    </r>
    <r>
      <rPr>
        <sz val="10"/>
        <color rgb="FF000000"/>
        <rFont val="Times New Roman"/>
        <family val="1"/>
      </rPr>
      <t xml:space="preserve">Physical and information security personnel understand roles &amp; responsibilities </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</si>
  <si>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APO07.03</t>
    </r>
  </si>
  <si>
    <r>
      <t xml:space="preserve">PR.DS-1: </t>
    </r>
    <r>
      <rPr>
        <sz val="10"/>
        <color rgb="FF000000"/>
        <rFont val="Times New Roman"/>
        <family val="1"/>
      </rPr>
      <t>Data-at-rest is protected</t>
    </r>
  </si>
  <si>
    <r>
      <t>·</t>
    </r>
    <r>
      <rPr>
        <sz val="7"/>
        <color theme="1"/>
        <rFont val="Times New Roman"/>
        <family val="1"/>
      </rP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17</t>
    </r>
  </si>
  <si>
    <r>
      <t>·</t>
    </r>
    <r>
      <rPr>
        <sz val="7"/>
        <color theme="1"/>
        <rFont val="Times New Roman"/>
        <family val="1"/>
      </rPr>
      <t xml:space="preserve">       </t>
    </r>
    <r>
      <rPr>
        <b/>
        <sz val="10"/>
        <color rgb="FF000000"/>
        <rFont val="Times New Roman"/>
        <family val="1"/>
      </rPr>
      <t>COBIT 5</t>
    </r>
    <r>
      <rPr>
        <sz val="10"/>
        <color rgb="FF000000"/>
        <rFont val="Times New Roman"/>
        <family val="1"/>
      </rPr>
      <t xml:space="preserve"> APO01.06, BAI02.01, BAI06.01, DSS06.06</t>
    </r>
  </si>
  <si>
    <r>
      <t>·</t>
    </r>
    <r>
      <rPr>
        <sz val="7"/>
        <color theme="1"/>
        <rFont val="Times New Roman"/>
        <family val="1"/>
      </rPr>
      <t xml:space="preserve">       </t>
    </r>
    <r>
      <rPr>
        <b/>
        <sz val="10"/>
        <color rgb="FF000000"/>
        <rFont val="Times New Roman"/>
        <family val="1"/>
      </rPr>
      <t>ISA 62443-3-3:2013</t>
    </r>
    <r>
      <rPr>
        <sz val="10"/>
        <color rgb="FF000000"/>
        <rFont val="Times New Roman"/>
        <family val="1"/>
      </rPr>
      <t xml:space="preserve"> SR 3.4, SR 4.1</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</si>
  <si>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A.8.2.3</t>
    </r>
  </si>
  <si>
    <r>
      <t>·</t>
    </r>
    <r>
      <rPr>
        <sz val="7"/>
        <color theme="1"/>
        <rFont val="Times New Roman"/>
        <family val="1"/>
      </rPr>
      <t xml:space="preserve">       </t>
    </r>
    <r>
      <rPr>
        <b/>
        <sz val="10"/>
        <color rgb="FF000000"/>
        <rFont val="Times New Roman"/>
        <family val="1"/>
      </rPr>
      <t>NIST SP 800-53 Rev. 4</t>
    </r>
    <r>
      <rPr>
        <sz val="10"/>
        <color rgb="FF000000"/>
        <rFont val="Times New Roman"/>
        <family val="1"/>
      </rPr>
      <t xml:space="preserve"> SC-28</t>
    </r>
  </si>
  <si>
    <r>
      <t xml:space="preserve">PR.DS-2: </t>
    </r>
    <r>
      <rPr>
        <sz val="10"/>
        <color rgb="FF000000"/>
        <rFont val="Times New Roman"/>
        <family val="1"/>
      </rPr>
      <t>Data-in-transit is protected</t>
    </r>
  </si>
  <si>
    <r>
      <t>·</t>
    </r>
    <r>
      <rPr>
        <sz val="7"/>
        <color rgb="FF000000"/>
        <rFont val="Times New Roman"/>
        <family val="1"/>
      </rP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17</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</si>
  <si>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APO01.06, DSS06.06</t>
    </r>
  </si>
  <si>
    <r>
      <t>·</t>
    </r>
    <r>
      <rPr>
        <sz val="7"/>
        <color rgb="FF000000"/>
        <rFont val="Times New Roman"/>
        <family val="1"/>
      </rPr>
      <t xml:space="preserve">       </t>
    </r>
    <r>
      <rPr>
        <b/>
        <sz val="10"/>
        <color rgb="FF000000"/>
        <rFont val="Times New Roman"/>
        <family val="1"/>
      </rPr>
      <t>ISA 62443-3-3:2013</t>
    </r>
    <r>
      <rPr>
        <sz val="10"/>
        <color rgb="FF000000"/>
        <rFont val="Times New Roman"/>
        <family val="1"/>
      </rPr>
      <t xml:space="preserve"> SR 3.1, SR 3.8, SR 4.1, SR 4.2</t>
    </r>
  </si>
  <si>
    <r>
      <t>·</t>
    </r>
    <r>
      <rPr>
        <sz val="7"/>
        <color rgb="FF000000"/>
        <rFont val="Times New Roman"/>
        <family val="1"/>
      </rPr>
      <t xml:space="preserve">       </t>
    </r>
    <r>
      <rPr>
        <b/>
        <sz val="10"/>
        <color rgb="FF000000"/>
        <rFont val="Times New Roman"/>
        <family val="1"/>
      </rPr>
      <t xml:space="preserve">ISO/IEC 27001:2013 </t>
    </r>
    <r>
      <rPr>
        <sz val="10"/>
        <color theme="1"/>
        <rFont val="Times New Roman"/>
        <family val="1"/>
      </rPr>
      <t>A.8.2.3, A.13.1.1, A.13.2.1, A.13.2.3, A.14.1.2, A.14.1.3</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</si>
  <si>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SC-8</t>
    </r>
  </si>
  <si>
    <r>
      <t xml:space="preserve">PR.DS-3: </t>
    </r>
    <r>
      <rPr>
        <sz val="10"/>
        <color rgb="FF000000"/>
        <rFont val="Times New Roman"/>
        <family val="1"/>
      </rPr>
      <t>Assets are formally managed throughout removal, transfers, and disposition</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</si>
  <si>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BAI09.03</t>
    </r>
  </si>
  <si>
    <r>
      <t>·</t>
    </r>
    <r>
      <rPr>
        <sz val="7"/>
        <color rgb="FF000000"/>
        <rFont val="Times New Roman"/>
        <family val="1"/>
      </rPr>
      <t xml:space="preserve">       </t>
    </r>
    <r>
      <rPr>
        <b/>
        <sz val="10"/>
        <color rgb="FF000000"/>
        <rFont val="Times New Roman"/>
        <family val="1"/>
      </rPr>
      <t>ISA 62443-2-1:2009</t>
    </r>
    <r>
      <rPr>
        <sz val="10"/>
        <color rgb="FF000000"/>
        <rFont val="Times New Roman"/>
        <family val="1"/>
      </rPr>
      <t xml:space="preserve"> 4. 4.3.3.3.9, 4.3.4.4.1</t>
    </r>
  </si>
  <si>
    <r>
      <t>·</t>
    </r>
    <r>
      <rPr>
        <sz val="7"/>
        <color rgb="FF000000"/>
        <rFont val="Times New Roman"/>
        <family val="1"/>
      </rPr>
      <t xml:space="preserve">       </t>
    </r>
    <r>
      <rPr>
        <b/>
        <sz val="10"/>
        <color rgb="FF000000"/>
        <rFont val="Times New Roman"/>
        <family val="1"/>
      </rPr>
      <t>ISA 62443-3-3:2013</t>
    </r>
    <r>
      <rPr>
        <sz val="10"/>
        <color rgb="FF000000"/>
        <rFont val="Times New Roman"/>
        <family val="1"/>
      </rPr>
      <t xml:space="preserve"> SR 4.2</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</si>
  <si>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A.8.2.3, A.8.3.1, A.8.3.2, A.8.3.3, A.11.2.7</t>
    </r>
  </si>
  <si>
    <r>
      <t>·</t>
    </r>
    <r>
      <rPr>
        <sz val="7"/>
        <color rgb="FF000000"/>
        <rFont val="Times New Roman"/>
        <family val="1"/>
      </rPr>
      <t xml:space="preserve">       </t>
    </r>
    <r>
      <rPr>
        <b/>
        <sz val="10"/>
        <color rgb="FF000000"/>
        <rFont val="Times New Roman"/>
        <family val="1"/>
      </rPr>
      <t>NIST SP 800-53 Rev. 4</t>
    </r>
    <r>
      <rPr>
        <sz val="10"/>
        <color rgb="FF000000"/>
        <rFont val="Times New Roman"/>
        <family val="1"/>
      </rPr>
      <t xml:space="preserve"> CM-8, MP-6, PE-16</t>
    </r>
  </si>
  <si>
    <r>
      <t xml:space="preserve">PR.DS-4: </t>
    </r>
    <r>
      <rPr>
        <sz val="10"/>
        <color rgb="FF000000"/>
        <rFont val="Times New Roman"/>
        <family val="1"/>
      </rPr>
      <t>Adequate capacity to ensure availability is maintained</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</si>
  <si>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APO13.01</t>
    </r>
  </si>
  <si>
    <r>
      <t>·</t>
    </r>
    <r>
      <rPr>
        <sz val="7"/>
        <color rgb="FF000000"/>
        <rFont val="Times New Roman"/>
        <family val="1"/>
      </rPr>
      <t xml:space="preserve">       </t>
    </r>
    <r>
      <rPr>
        <b/>
        <sz val="10"/>
        <color rgb="FF000000"/>
        <rFont val="Times New Roman"/>
        <family val="1"/>
      </rPr>
      <t>ISA 62443-3-3:2013</t>
    </r>
    <r>
      <rPr>
        <sz val="10"/>
        <color rgb="FF000000"/>
        <rFont val="Times New Roman"/>
        <family val="1"/>
      </rPr>
      <t xml:space="preserve"> SR 7.1, SR 7.2</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</si>
  <si>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A.12.3.1</t>
    </r>
  </si>
  <si>
    <r>
      <t>·</t>
    </r>
    <r>
      <rPr>
        <sz val="7"/>
        <color rgb="FF000000"/>
        <rFont val="Times New Roman"/>
        <family val="1"/>
      </rPr>
      <t xml:space="preserve">       </t>
    </r>
    <r>
      <rPr>
        <b/>
        <sz val="10"/>
        <color rgb="FF000000"/>
        <rFont val="Times New Roman"/>
        <family val="1"/>
      </rPr>
      <t>NIST SP 800-53 Rev. 4</t>
    </r>
    <r>
      <rPr>
        <sz val="10"/>
        <color rgb="FF000000"/>
        <rFont val="Times New Roman"/>
        <family val="1"/>
      </rPr>
      <t xml:space="preserve"> AU-4, CP-2, SC-5</t>
    </r>
  </si>
  <si>
    <r>
      <t xml:space="preserve">PR.DS-5: </t>
    </r>
    <r>
      <rPr>
        <sz val="10"/>
        <color rgb="FF000000"/>
        <rFont val="Times New Roman"/>
        <family val="1"/>
      </rPr>
      <t>Protections against data leaks are implemented</t>
    </r>
  </si>
  <si>
    <r>
      <t>·</t>
    </r>
    <r>
      <rPr>
        <sz val="7"/>
        <color rgb="FF000000"/>
        <rFont val="Times New Roman"/>
        <family val="1"/>
      </rPr>
      <t xml:space="preserve">       </t>
    </r>
    <r>
      <rPr>
        <b/>
        <sz val="10"/>
        <color rgb="FF000000"/>
        <rFont val="Times New Roman"/>
        <family val="1"/>
      </rPr>
      <t>CCS CSC</t>
    </r>
    <r>
      <rPr>
        <sz val="10"/>
        <color rgb="FF000000"/>
        <rFont val="Times New Roman"/>
        <family val="1"/>
      </rPr>
      <t xml:space="preserve"> 17</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</si>
  <si>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APO01.06</t>
    </r>
  </si>
  <si>
    <r>
      <t>·</t>
    </r>
    <r>
      <rPr>
        <sz val="7"/>
        <color rgb="FF000000"/>
        <rFont val="Times New Roman"/>
        <family val="1"/>
      </rPr>
      <t xml:space="preserve">       </t>
    </r>
    <r>
      <rPr>
        <b/>
        <sz val="10"/>
        <color rgb="FF000000"/>
        <rFont val="Times New Roman"/>
        <family val="1"/>
      </rPr>
      <t>ISA 62443-3-3:2013</t>
    </r>
    <r>
      <rPr>
        <sz val="10"/>
        <color rgb="FF000000"/>
        <rFont val="Times New Roman"/>
        <family val="1"/>
      </rPr>
      <t xml:space="preserve"> SR 5.2</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</si>
  <si>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A.6.1.2,</t>
    </r>
    <r>
      <rPr>
        <b/>
        <sz val="10"/>
        <color rgb="FF000000"/>
        <rFont val="Times New Roman"/>
        <family val="1"/>
      </rPr>
      <t xml:space="preserve"> </t>
    </r>
    <r>
      <rPr>
        <sz val="10"/>
        <color rgb="FF000000"/>
        <rFont val="Times New Roman"/>
        <family val="1"/>
      </rPr>
      <t>A.7.1.1,</t>
    </r>
    <r>
      <rPr>
        <b/>
        <sz val="10"/>
        <color rgb="FF000000"/>
        <rFont val="Times New Roman"/>
        <family val="1"/>
      </rPr>
      <t xml:space="preserve"> </t>
    </r>
    <r>
      <rPr>
        <sz val="10"/>
        <color rgb="FF000000"/>
        <rFont val="Times New Roman"/>
        <family val="1"/>
      </rPr>
      <t>A.7.1.2, A.7.3.1,</t>
    </r>
    <r>
      <rPr>
        <b/>
        <sz val="10"/>
        <color rgb="FF000000"/>
        <rFont val="Times New Roman"/>
        <family val="1"/>
      </rPr>
      <t xml:space="preserve"> </t>
    </r>
    <r>
      <rPr>
        <sz val="10"/>
        <color rgb="FF000000"/>
        <rFont val="Times New Roman"/>
        <family val="1"/>
      </rPr>
      <t>A.8.2.2, A.8.2.3, A.9.1.1, A.9.1.2, A.9.2.3, A.9.4.1, A.9.4.4, A.9.4.5, A.13.1.3, A.13.2.1, A.13.2.3, A.13.2.4, A.14.1.2, A.14.1.3</t>
    </r>
  </si>
  <si>
    <r>
      <t>·</t>
    </r>
    <r>
      <rPr>
        <sz val="7"/>
        <color rgb="FF000000"/>
        <rFont val="Times New Roman"/>
        <family val="1"/>
      </rPr>
      <t xml:space="preserve">       </t>
    </r>
    <r>
      <rPr>
        <b/>
        <sz val="10"/>
        <color rgb="FF000000"/>
        <rFont val="Times New Roman"/>
        <family val="1"/>
      </rPr>
      <t>NIST SP 800-53 Rev. 4</t>
    </r>
    <r>
      <rPr>
        <sz val="10"/>
        <color rgb="FF000000"/>
        <rFont val="Times New Roman"/>
        <family val="1"/>
      </rPr>
      <t xml:space="preserve"> AC-4, AC-5, AC-6, PE-19, PS-3, PS-6, SC-7, SC-8, SC-13, SC-31, SI-4</t>
    </r>
  </si>
  <si>
    <r>
      <t xml:space="preserve">PR.DS-6: </t>
    </r>
    <r>
      <rPr>
        <sz val="10"/>
        <color rgb="FF000000"/>
        <rFont val="Times New Roman"/>
        <family val="1"/>
      </rPr>
      <t>Integrity checking mechanisms are used to verify software, firmware, and information integrity</t>
    </r>
  </si>
  <si>
    <r>
      <t>·</t>
    </r>
    <r>
      <rPr>
        <sz val="7"/>
        <color rgb="FF000000"/>
        <rFont val="Times New Roman"/>
        <family val="1"/>
      </rPr>
      <t xml:space="preserve">       </t>
    </r>
    <r>
      <rPr>
        <b/>
        <sz val="10"/>
        <color rgb="FF000000"/>
        <rFont val="Times New Roman"/>
        <family val="1"/>
      </rPr>
      <t>ISA 62443-3-3:2013</t>
    </r>
    <r>
      <rPr>
        <sz val="10"/>
        <color rgb="FF000000"/>
        <rFont val="Times New Roman"/>
        <family val="1"/>
      </rPr>
      <t xml:space="preserve"> SR 3.1, SR 3.3, SR 3.4, SR 3.8</t>
    </r>
  </si>
  <si>
    <r>
      <t>·</t>
    </r>
    <r>
      <rPr>
        <sz val="7"/>
        <color rgb="FF000000"/>
        <rFont val="Times New Roman"/>
        <family val="1"/>
      </rPr>
      <t xml:space="preserve">       </t>
    </r>
    <r>
      <rPr>
        <b/>
        <sz val="10"/>
        <color rgb="FF000000"/>
        <rFont val="Times New Roman"/>
        <family val="1"/>
      </rPr>
      <t xml:space="preserve">ISO/IEC 27001:2013 </t>
    </r>
    <r>
      <rPr>
        <sz val="10"/>
        <color theme="1"/>
        <rFont val="Times New Roman"/>
        <family val="1"/>
      </rPr>
      <t>A.12.2.1, A.12.5.1, A.14.1.2, A.14.1.3</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</si>
  <si>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SI-7</t>
    </r>
  </si>
  <si>
    <r>
      <t xml:space="preserve">PR.DS-7: </t>
    </r>
    <r>
      <rPr>
        <sz val="10"/>
        <color rgb="FF000000"/>
        <rFont val="Times New Roman"/>
        <family val="1"/>
      </rPr>
      <t>The development and testing environment(s) are separate from the production environment</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</si>
  <si>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BAI07.04</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</si>
  <si>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A.12.1.4</t>
    </r>
  </si>
  <si>
    <r>
      <t>·</t>
    </r>
    <r>
      <rPr>
        <sz val="7"/>
        <color rgb="FF000000"/>
        <rFont val="Times New Roman"/>
        <family val="1"/>
      </rPr>
      <t xml:space="preserve">       </t>
    </r>
    <r>
      <rPr>
        <b/>
        <sz val="10"/>
        <color rgb="FF000000"/>
        <rFont val="Times New Roman"/>
        <family val="1"/>
      </rPr>
      <t xml:space="preserve">NIST SP 800-53 Rev. 4 </t>
    </r>
    <r>
      <rPr>
        <sz val="10"/>
        <color rgb="FF000000"/>
        <rFont val="Times New Roman"/>
        <family val="1"/>
      </rPr>
      <t>CM-2</t>
    </r>
  </si>
  <si>
    <r>
      <t xml:space="preserve">PR.IP-1: </t>
    </r>
    <r>
      <rPr>
        <sz val="10"/>
        <color rgb="FF000000"/>
        <rFont val="Times New Roman"/>
        <family val="1"/>
      </rPr>
      <t>A baseline configuration of information technology/industrial control systems is created and maintained</t>
    </r>
  </si>
  <si>
    <r>
      <t>·</t>
    </r>
    <r>
      <rPr>
        <sz val="7"/>
        <color rgb="FF000000"/>
        <rFont val="Times New Roman"/>
        <family val="1"/>
      </rP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CSC</t>
    </r>
    <r>
      <rPr>
        <sz val="10"/>
        <color rgb="FF000000"/>
        <rFont val="Times New Roman"/>
        <family val="1"/>
      </rPr>
      <t xml:space="preserve"> 3, 10</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</si>
  <si>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BAI10.01, BAI10.02, BAI10.03, BAI10.05</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</si>
  <si>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4.3.4.3.2, 4.3.4.3.3</t>
    </r>
  </si>
  <si>
    <r>
      <t>·</t>
    </r>
    <r>
      <rPr>
        <sz val="7"/>
        <color rgb="FF000000"/>
        <rFont val="Times New Roman"/>
        <family val="1"/>
      </rPr>
      <t xml:space="preserve">       </t>
    </r>
    <r>
      <rPr>
        <b/>
        <sz val="10"/>
        <color theme="1"/>
        <rFont val="Times New Roman"/>
        <family val="1"/>
      </rPr>
      <t>ISA 62443-3-3:2013</t>
    </r>
    <r>
      <rPr>
        <sz val="10"/>
        <color theme="1"/>
        <rFont val="Times New Roman"/>
        <family val="1"/>
      </rPr>
      <t xml:space="preserve"> SR 7.6</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</si>
  <si>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A.12.1.2, A.12.5.1, A.12.6.2, A.14.2.2, A.14.2.3, A.14.2.4</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</si>
  <si>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CM-2, CM-3, CM-4, CM-5, CM-6, CM-7, CM-9, SA-10</t>
    </r>
  </si>
  <si>
    <r>
      <t xml:space="preserve">PR.IP-2: </t>
    </r>
    <r>
      <rPr>
        <sz val="10"/>
        <color rgb="FF000000"/>
        <rFont val="Times New Roman"/>
        <family val="1"/>
      </rPr>
      <t>A System Development Life Cycle to manage systems is implemented</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</si>
  <si>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4.3.4.3.3</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</si>
  <si>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A.6.1.5, A.14.1.1, A.14.2.1, A.14.2.5</t>
    </r>
  </si>
  <si>
    <r>
      <t>·</t>
    </r>
    <r>
      <rPr>
        <sz val="7"/>
        <color rgb="FF000000"/>
        <rFont val="Times New Roman"/>
        <family val="1"/>
      </rPr>
      <t xml:space="preserve">       </t>
    </r>
    <r>
      <rPr>
        <b/>
        <sz val="10"/>
        <color rgb="FF000000"/>
        <rFont val="Times New Roman"/>
        <family val="1"/>
      </rPr>
      <t>NIST SP 800-53 Rev. 4</t>
    </r>
    <r>
      <rPr>
        <sz val="10"/>
        <color rgb="FF000000"/>
        <rFont val="Times New Roman"/>
        <family val="1"/>
      </rPr>
      <t xml:space="preserve"> SA-3, SA-4, SA-8, SA-10, SA-11, SA-12, SA-15, SA-17, PL-8</t>
    </r>
  </si>
  <si>
    <r>
      <t xml:space="preserve">PR.IP-3: </t>
    </r>
    <r>
      <rPr>
        <sz val="10"/>
        <color rgb="FF000000"/>
        <rFont val="Times New Roman"/>
        <family val="1"/>
      </rPr>
      <t>Configuration change control processes are in place</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</si>
  <si>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BAI06.01, BAI01.06</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</si>
  <si>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CM-3, CM-4, SA-10</t>
    </r>
  </si>
  <si>
    <r>
      <t xml:space="preserve">PR.IP-4: </t>
    </r>
    <r>
      <rPr>
        <sz val="10"/>
        <color rgb="FF000000"/>
        <rFont val="Times New Roman"/>
        <family val="1"/>
      </rPr>
      <t>Backups of information are conducted, maintained, and tested periodically</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</si>
  <si>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 xml:space="preserve">APO13.01 </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</si>
  <si>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4.3.4.3.9</t>
    </r>
  </si>
  <si>
    <r>
      <t>·</t>
    </r>
    <r>
      <rPr>
        <sz val="7"/>
        <color rgb="FF000000"/>
        <rFont val="Times New Roman"/>
        <family val="1"/>
      </rPr>
      <t xml:space="preserve">       </t>
    </r>
    <r>
      <rPr>
        <b/>
        <sz val="10"/>
        <color theme="1"/>
        <rFont val="Times New Roman"/>
        <family val="1"/>
      </rPr>
      <t>ISA 62443-3-3:2013</t>
    </r>
    <r>
      <rPr>
        <sz val="10"/>
        <color theme="1"/>
        <rFont val="Times New Roman"/>
        <family val="1"/>
      </rPr>
      <t xml:space="preserve"> SR 7.3, SR 7.4</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</si>
  <si>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A.12.3.1,</t>
    </r>
    <r>
      <rPr>
        <b/>
        <sz val="10"/>
        <color rgb="FF000000"/>
        <rFont val="Times New Roman"/>
        <family val="1"/>
      </rPr>
      <t xml:space="preserve"> </t>
    </r>
    <r>
      <rPr>
        <sz val="10"/>
        <color rgb="FF000000"/>
        <rFont val="Times New Roman"/>
        <family val="1"/>
      </rPr>
      <t>A.17.1.2A.17.1.3, A.18.1.3</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</si>
  <si>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CP-4, CP-6, </t>
    </r>
    <r>
      <rPr>
        <sz val="10"/>
        <color rgb="FF000000"/>
        <rFont val="Times New Roman"/>
        <family val="1"/>
      </rPr>
      <t>CP-9</t>
    </r>
  </si>
  <si>
    <r>
      <t xml:space="preserve">PR.IP-5: </t>
    </r>
    <r>
      <rPr>
        <sz val="10"/>
        <color rgb="FF000000"/>
        <rFont val="Times New Roman"/>
        <family val="1"/>
      </rPr>
      <t>Policy and regulations regarding the physical operating environment for organizational assets are met</t>
    </r>
  </si>
  <si>
    <r>
      <t>·</t>
    </r>
    <r>
      <rPr>
        <sz val="7"/>
        <color theme="1"/>
        <rFont val="Times New Roman"/>
        <family val="1"/>
      </rPr>
      <t xml:space="preserve">       </t>
    </r>
    <r>
      <rPr>
        <b/>
        <sz val="10"/>
        <color theme="1"/>
        <rFont val="Times New Roman"/>
        <family val="1"/>
      </rPr>
      <t xml:space="preserve">COBIT 5 </t>
    </r>
    <r>
      <rPr>
        <sz val="10"/>
        <color theme="1"/>
        <rFont val="Times New Roman"/>
        <family val="1"/>
      </rPr>
      <t>DSS01.04, DSS05.05</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</si>
  <si>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4.3.3.3.1 4.3.3.3.2, 4.3.3.3.3, 4.3.3.3.5, 4.3.3.3.6</t>
    </r>
  </si>
  <si>
    <r>
      <t>·</t>
    </r>
    <r>
      <rPr>
        <sz val="7"/>
        <color theme="1"/>
        <rFont val="Times New Roman"/>
        <family val="1"/>
      </rPr>
      <t xml:space="preserve">       </t>
    </r>
    <r>
      <rPr>
        <b/>
        <sz val="10"/>
        <color theme="1"/>
        <rFont val="Times New Roman"/>
        <family val="1"/>
      </rPr>
      <t xml:space="preserve">ISO/IEC 27001:2013 </t>
    </r>
    <r>
      <rPr>
        <sz val="10"/>
        <color theme="1"/>
        <rFont val="Times New Roman"/>
        <family val="1"/>
      </rPr>
      <t>A.11.1.4, A.11.2.1, A.11.2.2, A.11.2.3</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</si>
  <si>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PE-10, PE-12, PE-13, PE-14, PE-15, PE-18</t>
    </r>
  </si>
  <si>
    <r>
      <t xml:space="preserve">PR.IP-6: </t>
    </r>
    <r>
      <rPr>
        <sz val="10"/>
        <color rgb="FF000000"/>
        <rFont val="Times New Roman"/>
        <family val="1"/>
      </rPr>
      <t>Data is destroyed according to policy</t>
    </r>
  </si>
  <si>
    <r>
      <t>·</t>
    </r>
    <r>
      <rPr>
        <sz val="7"/>
        <color theme="1"/>
        <rFont val="Times New Roman"/>
        <family val="1"/>
      </rPr>
      <t xml:space="preserve">       </t>
    </r>
    <r>
      <rPr>
        <b/>
        <sz val="10"/>
        <color theme="1"/>
        <rFont val="Times New Roman"/>
        <family val="1"/>
      </rPr>
      <t xml:space="preserve">COBIT 5 </t>
    </r>
    <r>
      <rPr>
        <sz val="10"/>
        <color theme="1"/>
        <rFont val="Times New Roman"/>
        <family val="1"/>
      </rPr>
      <t>BAI09.03</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</si>
  <si>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4.3.4.4.4</t>
    </r>
  </si>
  <si>
    <r>
      <t>·</t>
    </r>
    <r>
      <rPr>
        <sz val="7"/>
        <color rgb="FF000000"/>
        <rFont val="Times New Roman"/>
        <family val="1"/>
      </rPr>
      <t xml:space="preserve">       </t>
    </r>
    <r>
      <rPr>
        <b/>
        <sz val="10"/>
        <color theme="1"/>
        <rFont val="Times New Roman"/>
        <family val="1"/>
      </rPr>
      <t>ISA 62443-3-3:2013</t>
    </r>
    <r>
      <rPr>
        <sz val="10"/>
        <color theme="1"/>
        <rFont val="Times New Roman"/>
        <family val="1"/>
      </rPr>
      <t xml:space="preserve"> SR 4.2</t>
    </r>
  </si>
  <si>
    <r>
      <t>·</t>
    </r>
    <r>
      <rPr>
        <sz val="7"/>
        <color theme="1"/>
        <rFont val="Times New Roman"/>
        <family val="1"/>
      </rPr>
      <t xml:space="preserve">       </t>
    </r>
    <r>
      <rPr>
        <b/>
        <sz val="10"/>
        <color theme="1"/>
        <rFont val="Times New Roman"/>
        <family val="1"/>
      </rPr>
      <t xml:space="preserve">ISO/IEC 27001:2013 </t>
    </r>
    <r>
      <rPr>
        <sz val="10"/>
        <color theme="1"/>
        <rFont val="Times New Roman"/>
        <family val="1"/>
      </rPr>
      <t>A.8.2.3, A.8.3.1, A.8.3.2, A.11.2.7</t>
    </r>
  </si>
  <si>
    <r>
      <t>·</t>
    </r>
    <r>
      <rPr>
        <sz val="7"/>
        <color theme="1"/>
        <rFont val="Times New Roman"/>
        <family val="1"/>
      </rPr>
      <t xml:space="preserve">       </t>
    </r>
    <r>
      <rPr>
        <b/>
        <sz val="10"/>
        <color rgb="FF000000"/>
        <rFont val="Times New Roman"/>
        <family val="1"/>
      </rPr>
      <t>NIST SP 800-53 Rev. 4</t>
    </r>
    <r>
      <rPr>
        <sz val="10"/>
        <color rgb="FF000000"/>
        <rFont val="Times New Roman"/>
        <family val="1"/>
      </rPr>
      <t xml:space="preserve"> MP-6</t>
    </r>
  </si>
  <si>
    <r>
      <t xml:space="preserve">PR.IP-7: </t>
    </r>
    <r>
      <rPr>
        <sz val="10"/>
        <color rgb="FF000000"/>
        <rFont val="Times New Roman"/>
        <family val="1"/>
      </rPr>
      <t>Protection processes are continuously improved</t>
    </r>
  </si>
  <si>
    <r>
      <t>·</t>
    </r>
    <r>
      <rPr>
        <sz val="7"/>
        <color theme="1"/>
        <rFont val="Times New Roman"/>
        <family val="1"/>
      </rPr>
      <t xml:space="preserve">       </t>
    </r>
    <r>
      <rPr>
        <b/>
        <sz val="10"/>
        <color theme="1"/>
        <rFont val="Times New Roman"/>
        <family val="1"/>
      </rPr>
      <t xml:space="preserve">COBIT 5 </t>
    </r>
    <r>
      <rPr>
        <sz val="10"/>
        <color theme="1"/>
        <rFont val="Times New Roman"/>
        <family val="1"/>
      </rPr>
      <t>APO11.06, DSS04.05</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</si>
  <si>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4.4.3.1, 4.4.3.2, 4.4.3.3, 4.4.3.4, 4.4.3.5, 4.4.3.6, 4.4.3.7, 4.4.3.8</t>
    </r>
  </si>
  <si>
    <r>
      <t>·</t>
    </r>
    <r>
      <rPr>
        <sz val="7"/>
        <color theme="1"/>
        <rFont val="Times New Roman"/>
        <family val="1"/>
      </rPr>
      <t xml:space="preserve">      </t>
    </r>
    <r>
      <rPr>
        <b/>
        <sz val="10"/>
        <color theme="1"/>
        <rFont val="Times New Roman"/>
        <family val="1"/>
      </rPr>
      <t xml:space="preserve">NIST SP 800-53 Rev. 4 </t>
    </r>
    <r>
      <rPr>
        <sz val="10"/>
        <color theme="1"/>
        <rFont val="Times New Roman"/>
        <family val="1"/>
      </rPr>
      <t>CA-2, CA-7, CP-2, IR-8, PL-2, PM-6</t>
    </r>
  </si>
  <si>
    <r>
      <t xml:space="preserve">PR.IP-8: </t>
    </r>
    <r>
      <rPr>
        <sz val="10"/>
        <color rgb="FF000000"/>
        <rFont val="Times New Roman"/>
        <family val="1"/>
      </rPr>
      <t>Effectiveness of protection technologies is shared with appropriate parties</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</si>
  <si>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 xml:space="preserve">A.16.1.6 </t>
    </r>
  </si>
  <si>
    <r>
      <t>·</t>
    </r>
    <r>
      <rPr>
        <sz val="7"/>
        <color theme="1"/>
        <rFont val="Times New Roman"/>
        <family val="1"/>
      </rPr>
      <t xml:space="preserve">       </t>
    </r>
    <r>
      <rPr>
        <b/>
        <sz val="10"/>
        <color theme="1"/>
        <rFont val="Times New Roman"/>
        <family val="1"/>
      </rPr>
      <t>NIST SP 800-53 Rev. 4</t>
    </r>
    <r>
      <rPr>
        <sz val="10"/>
        <color theme="1"/>
        <rFont val="Times New Roman"/>
        <family val="1"/>
      </rPr>
      <t xml:space="preserve"> AC-21, CA-7, SI-4</t>
    </r>
  </si>
  <si>
    <r>
      <t xml:space="preserve">PR.IP-9: </t>
    </r>
    <r>
      <rPr>
        <sz val="10"/>
        <color rgb="FF000000"/>
        <rFont val="Times New Roman"/>
        <family val="1"/>
      </rPr>
      <t>Response plans (Incident Response and Business Continuity) and recovery plans (Incident Recovery and Disaster Recovery) are in place and managed</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</si>
  <si>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DSS04.03</t>
    </r>
  </si>
  <si>
    <r>
      <t>·</t>
    </r>
    <r>
      <rPr>
        <sz val="7"/>
        <color rgb="FF000000"/>
        <rFont val="Times New Roman"/>
        <family val="1"/>
      </rPr>
      <t xml:space="preserve">       </t>
    </r>
    <r>
      <rPr>
        <b/>
        <sz val="10"/>
        <color rgb="FF000000"/>
        <rFont val="Times New Roman"/>
        <family val="1"/>
      </rPr>
      <t>ISA 62443-2-1:2009</t>
    </r>
    <r>
      <rPr>
        <sz val="10"/>
        <color rgb="FF000000"/>
        <rFont val="Times New Roman"/>
        <family val="1"/>
      </rPr>
      <t xml:space="preserve"> 4.3.2.5.3, 4.3.4.5.1 </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</si>
  <si>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A.16.1.1,</t>
    </r>
    <r>
      <rPr>
        <b/>
        <sz val="10"/>
        <color rgb="FF000000"/>
        <rFont val="Times New Roman"/>
        <family val="1"/>
      </rPr>
      <t xml:space="preserve"> </t>
    </r>
    <r>
      <rPr>
        <sz val="10"/>
        <color rgb="FF000000"/>
        <rFont val="Times New Roman"/>
        <family val="1"/>
      </rPr>
      <t>A.17.1.1, A.17.1.2</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</si>
  <si>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CP-2, IR-8</t>
    </r>
  </si>
  <si>
    <r>
      <t xml:space="preserve">PR.IP-10: </t>
    </r>
    <r>
      <rPr>
        <sz val="10"/>
        <color rgb="FF000000"/>
        <rFont val="Times New Roman"/>
        <family val="1"/>
      </rPr>
      <t>Response and recovery plans are tested</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</si>
  <si>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4.3.2.5.7, 4.3.4.5.11</t>
    </r>
  </si>
  <si>
    <r>
      <t>·</t>
    </r>
    <r>
      <rPr>
        <sz val="7"/>
        <color theme="1"/>
        <rFont val="Times New Roman"/>
        <family val="1"/>
      </rPr>
      <t xml:space="preserve">       </t>
    </r>
    <r>
      <rPr>
        <b/>
        <sz val="10"/>
        <color theme="1"/>
        <rFont val="Times New Roman"/>
        <family val="1"/>
      </rPr>
      <t>ISA 62443-3-3:2013</t>
    </r>
    <r>
      <rPr>
        <sz val="10"/>
        <color theme="1"/>
        <rFont val="Times New Roman"/>
        <family val="1"/>
      </rPr>
      <t xml:space="preserve"> SR 3.3</t>
    </r>
  </si>
  <si>
    <r>
      <t>·</t>
    </r>
    <r>
      <rPr>
        <sz val="7"/>
        <color theme="1"/>
        <rFont val="Times New Roman"/>
        <family val="1"/>
      </rPr>
      <t xml:space="preserve">       </t>
    </r>
    <r>
      <rPr>
        <b/>
        <sz val="10"/>
        <color theme="1"/>
        <rFont val="Times New Roman"/>
        <family val="1"/>
      </rPr>
      <t xml:space="preserve">ISO/IEC 27001:2013 </t>
    </r>
    <r>
      <rPr>
        <sz val="10"/>
        <color theme="1"/>
        <rFont val="Times New Roman"/>
        <family val="1"/>
      </rPr>
      <t>A.17.1.3</t>
    </r>
  </si>
  <si>
    <r>
      <t>·</t>
    </r>
    <r>
      <rPr>
        <sz val="7"/>
        <color theme="1"/>
        <rFont val="Times New Roman"/>
        <family val="1"/>
      </rPr>
      <t xml:space="preserve">       </t>
    </r>
    <r>
      <rPr>
        <b/>
        <sz val="10"/>
        <color theme="1"/>
        <rFont val="Times New Roman"/>
        <family val="1"/>
      </rPr>
      <t>NIST SP 800-53 Rev.4</t>
    </r>
    <r>
      <rPr>
        <sz val="10"/>
        <color theme="1"/>
        <rFont val="Times New Roman"/>
        <family val="1"/>
      </rPr>
      <t xml:space="preserve"> CP-4, IR-3, PM-14</t>
    </r>
  </si>
  <si>
    <r>
      <t xml:space="preserve">PR.IP-11: </t>
    </r>
    <r>
      <rPr>
        <sz val="10"/>
        <color rgb="FF000000"/>
        <rFont val="Times New Roman"/>
        <family val="1"/>
      </rPr>
      <t>Cybersecurity is included in human resources practices (e.g., deprovisioning, personnel screening)</t>
    </r>
  </si>
  <si>
    <r>
      <t>·</t>
    </r>
    <r>
      <rPr>
        <sz val="7"/>
        <color theme="1"/>
        <rFont val="Times New Roman"/>
        <family val="1"/>
      </rPr>
      <t xml:space="preserve">       </t>
    </r>
    <r>
      <rPr>
        <b/>
        <sz val="10"/>
        <color theme="1"/>
        <rFont val="Times New Roman"/>
        <family val="1"/>
      </rPr>
      <t xml:space="preserve">COBIT 5 </t>
    </r>
    <r>
      <rPr>
        <sz val="10"/>
        <color theme="1"/>
        <rFont val="Times New Roman"/>
        <family val="1"/>
      </rPr>
      <t>APO07.01, APO07.02, APO07.03, APO07.04, APO07.05</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</si>
  <si>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4.3.3.2.1, 4.3.3.2.2, 4.3.3.2.3</t>
    </r>
  </si>
  <si>
    <r>
      <t>·</t>
    </r>
    <r>
      <rPr>
        <sz val="7"/>
        <color theme="1"/>
        <rFont val="Times New Roman"/>
        <family val="1"/>
      </rPr>
      <t xml:space="preserve">       </t>
    </r>
    <r>
      <rPr>
        <b/>
        <sz val="10"/>
        <color theme="1"/>
        <rFont val="Times New Roman"/>
        <family val="1"/>
      </rPr>
      <t xml:space="preserve">ISO/IEC 27001:2013 </t>
    </r>
    <r>
      <rPr>
        <sz val="10"/>
        <color theme="1"/>
        <rFont val="Times New Roman"/>
        <family val="1"/>
      </rPr>
      <t xml:space="preserve">A.7.1.1, A.7.3.1, A.8.1.4 </t>
    </r>
  </si>
  <si>
    <r>
      <t>·</t>
    </r>
    <r>
      <rPr>
        <sz val="7"/>
        <color theme="1"/>
        <rFont val="Times New Roman"/>
        <family val="1"/>
      </rPr>
      <t xml:space="preserve">       </t>
    </r>
    <r>
      <rPr>
        <b/>
        <sz val="10"/>
        <color rgb="FF000000"/>
        <rFont val="Times New Roman"/>
        <family val="1"/>
      </rPr>
      <t>NIST SP 800-53 Rev. 4</t>
    </r>
    <r>
      <rPr>
        <sz val="10"/>
        <color rgb="FF000000"/>
        <rFont val="Times New Roman"/>
        <family val="1"/>
      </rPr>
      <t xml:space="preserve"> PS Family</t>
    </r>
  </si>
  <si>
    <r>
      <t xml:space="preserve">PR.IP-12: </t>
    </r>
    <r>
      <rPr>
        <sz val="10"/>
        <color rgb="FF000000"/>
        <rFont val="Times New Roman"/>
        <family val="1"/>
      </rPr>
      <t>A</t>
    </r>
    <r>
      <rPr>
        <b/>
        <sz val="10"/>
        <color rgb="FF000000"/>
        <rFont val="Times New Roman"/>
        <family val="1"/>
      </rPr>
      <t xml:space="preserve"> </t>
    </r>
    <r>
      <rPr>
        <sz val="10"/>
        <color rgb="FF000000"/>
        <rFont val="Times New Roman"/>
        <family val="1"/>
      </rPr>
      <t>vulnerability management plan is developed and implemented</t>
    </r>
  </si>
  <si>
    <r>
      <t>·</t>
    </r>
    <r>
      <rPr>
        <sz val="7"/>
        <color theme="1"/>
        <rFont val="Times New Roman"/>
        <family val="1"/>
      </rPr>
      <t xml:space="preserve">       </t>
    </r>
    <r>
      <rPr>
        <b/>
        <sz val="10"/>
        <color theme="1"/>
        <rFont val="Times New Roman"/>
        <family val="1"/>
      </rPr>
      <t xml:space="preserve">ISO/IEC 27001:2013 </t>
    </r>
    <r>
      <rPr>
        <sz val="10"/>
        <color theme="1"/>
        <rFont val="Times New Roman"/>
        <family val="1"/>
      </rPr>
      <t>A.12.6.1, A.18.2.2</t>
    </r>
  </si>
  <si>
    <r>
      <t>·</t>
    </r>
    <r>
      <rPr>
        <sz val="7"/>
        <color theme="1"/>
        <rFont val="Times New Roman"/>
        <family val="1"/>
      </rPr>
      <t xml:space="preserve">       </t>
    </r>
    <r>
      <rPr>
        <b/>
        <sz val="10"/>
        <color rgb="FF000000"/>
        <rFont val="Times New Roman"/>
        <family val="1"/>
      </rPr>
      <t>NIST SP 800-53 Rev. 4</t>
    </r>
    <r>
      <rPr>
        <sz val="10"/>
        <color rgb="FF000000"/>
        <rFont val="Times New Roman"/>
        <family val="1"/>
      </rPr>
      <t xml:space="preserve"> RA-3, RA-5, SI-2</t>
    </r>
  </si>
  <si>
    <r>
      <t>PR.MA-1:</t>
    </r>
    <r>
      <rPr>
        <sz val="10"/>
        <color rgb="FF000000"/>
        <rFont val="Times New Roman"/>
        <family val="1"/>
      </rPr>
      <t xml:space="preserve"> Maintenance and repair of organizational assets is performed and logged in a timely manner, with approved and controlled tools</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</si>
  <si>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4.3.3.3.7</t>
    </r>
  </si>
  <si>
    <r>
      <t>·</t>
    </r>
    <r>
      <rPr>
        <sz val="7"/>
        <color theme="1"/>
        <rFont val="Times New Roman"/>
        <family val="1"/>
      </rPr>
      <t xml:space="preserve">       </t>
    </r>
    <r>
      <rPr>
        <b/>
        <sz val="10"/>
        <color theme="1"/>
        <rFont val="Times New Roman"/>
        <family val="1"/>
      </rPr>
      <t>ISO/IEC 27001:2013</t>
    </r>
    <r>
      <rPr>
        <sz val="10"/>
        <color theme="1"/>
        <rFont val="Times New Roman"/>
        <family val="1"/>
      </rPr>
      <t xml:space="preserve"> A.11.1.2, A.11.2.4, A.11.2.5</t>
    </r>
  </si>
  <si>
    <r>
      <t>·</t>
    </r>
    <r>
      <rPr>
        <sz val="7"/>
        <color theme="1"/>
        <rFont val="Times New Roman"/>
        <family val="1"/>
      </rPr>
      <t xml:space="preserve">       </t>
    </r>
    <r>
      <rPr>
        <b/>
        <sz val="10"/>
        <color rgb="FF000000"/>
        <rFont val="Times New Roman"/>
        <family val="1"/>
      </rPr>
      <t>NIST SP 800-53 Rev. 4</t>
    </r>
    <r>
      <rPr>
        <sz val="10"/>
        <color rgb="FF000000"/>
        <rFont val="Times New Roman"/>
        <family val="1"/>
      </rPr>
      <t xml:space="preserve"> MA-2, MA-3, MA-5</t>
    </r>
  </si>
  <si>
    <r>
      <t xml:space="preserve">PR.MA-2: </t>
    </r>
    <r>
      <rPr>
        <sz val="10"/>
        <color rgb="FF000000"/>
        <rFont val="Times New Roman"/>
        <family val="1"/>
      </rPr>
      <t>Remote maintenance of organizational assets is approved, logged, and performed in a manner that prevents unauthorized access</t>
    </r>
  </si>
  <si>
    <r>
      <t>·</t>
    </r>
    <r>
      <rPr>
        <sz val="7"/>
        <color theme="1"/>
        <rFont val="Times New Roman"/>
        <family val="1"/>
      </rPr>
      <t xml:space="preserve">       </t>
    </r>
    <r>
      <rPr>
        <b/>
        <sz val="10"/>
        <color theme="1"/>
        <rFont val="Times New Roman"/>
        <family val="1"/>
      </rPr>
      <t xml:space="preserve">COBIT 5 </t>
    </r>
    <r>
      <rPr>
        <sz val="10"/>
        <color theme="1"/>
        <rFont val="Times New Roman"/>
        <family val="1"/>
      </rPr>
      <t>DSS05.04</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</si>
  <si>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4.3.3.6.5, 4.3.3.6.6, 4.3.3.6.7, 4.4.4.6.8</t>
    </r>
  </si>
  <si>
    <r>
      <t>·</t>
    </r>
    <r>
      <rPr>
        <sz val="7"/>
        <color theme="1"/>
        <rFont val="Times New Roman"/>
        <family val="1"/>
      </rPr>
      <t xml:space="preserve">       </t>
    </r>
    <r>
      <rPr>
        <b/>
        <sz val="10"/>
        <color theme="1"/>
        <rFont val="Times New Roman"/>
        <family val="1"/>
      </rPr>
      <t xml:space="preserve">ISO/IEC 27001:2013 </t>
    </r>
    <r>
      <rPr>
        <sz val="10"/>
        <color theme="1"/>
        <rFont val="Times New Roman"/>
        <family val="1"/>
      </rPr>
      <t>A.11.2.4, A.15.1.1, A.15.2.1</t>
    </r>
  </si>
  <si>
    <r>
      <t>·</t>
    </r>
    <r>
      <rPr>
        <sz val="7"/>
        <color theme="1"/>
        <rFont val="Times New Roman"/>
        <family val="1"/>
      </rPr>
      <t xml:space="preserve">       </t>
    </r>
    <r>
      <rPr>
        <b/>
        <sz val="10"/>
        <color rgb="FF000000"/>
        <rFont val="Times New Roman"/>
        <family val="1"/>
      </rPr>
      <t xml:space="preserve">NIST SP 800-53 Rev. 4 </t>
    </r>
    <r>
      <rPr>
        <sz val="10"/>
        <color rgb="FF000000"/>
        <rFont val="Times New Roman"/>
        <family val="1"/>
      </rPr>
      <t>MA-4</t>
    </r>
  </si>
  <si>
    <r>
      <t xml:space="preserve">PR.PT-1: </t>
    </r>
    <r>
      <rPr>
        <sz val="10"/>
        <color rgb="FF000000"/>
        <rFont val="Times New Roman"/>
        <family val="1"/>
      </rPr>
      <t>Audit/log records are determined, documented, implemented, and reviewed in accordance with policy</t>
    </r>
  </si>
  <si>
    <r>
      <t>·</t>
    </r>
    <r>
      <rPr>
        <sz val="7"/>
        <color rgb="FF000000"/>
        <rFont val="Times New Roman"/>
        <family val="1"/>
      </rPr>
      <t xml:space="preserve">       </t>
    </r>
    <r>
      <rPr>
        <b/>
        <sz val="10"/>
        <color rgb="FF000000"/>
        <rFont val="Times New Roman"/>
        <family val="1"/>
      </rPr>
      <t>CCS CSC</t>
    </r>
    <r>
      <rPr>
        <sz val="10"/>
        <color rgb="FF000000"/>
        <rFont val="Times New Roman"/>
        <family val="1"/>
      </rPr>
      <t xml:space="preserve"> 14</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</si>
  <si>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APO11.04</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</si>
  <si>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4.3.3.3.9, 4.3.3.5.8, 4.3.4.4.7, 4.4.2.1, 4.4.2.2, 4.4.2.4</t>
    </r>
  </si>
  <si>
    <r>
      <t>·</t>
    </r>
    <r>
      <rPr>
        <sz val="7"/>
        <color rgb="FF000000"/>
        <rFont val="Times New Roman"/>
        <family val="1"/>
      </rPr>
      <t xml:space="preserve">       </t>
    </r>
    <r>
      <rPr>
        <b/>
        <sz val="10"/>
        <color theme="1"/>
        <rFont val="Times New Roman"/>
        <family val="1"/>
      </rPr>
      <t>ISA 62443-3-3:2013</t>
    </r>
    <r>
      <rPr>
        <sz val="10"/>
        <color theme="1"/>
        <rFont val="Times New Roman"/>
        <family val="1"/>
      </rPr>
      <t xml:space="preserve"> SR 2.8, SR 2.9, SR 2.10, SR 2.11, SR 2.12</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</si>
  <si>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A.12.4.1, A.12.4.2, A.12.4.3, A.12.4.4, A.12.7.1</t>
    </r>
    <r>
      <rPr>
        <b/>
        <sz val="10"/>
        <color theme="1"/>
        <rFont val="Times New Roman"/>
        <family val="1"/>
      </rPr>
      <t xml:space="preserve"> </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</si>
  <si>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 Family</t>
    </r>
  </si>
  <si>
    <r>
      <t xml:space="preserve">PR.PT-2: </t>
    </r>
    <r>
      <rPr>
        <sz val="10"/>
        <color rgb="FF000000"/>
        <rFont val="Times New Roman"/>
        <family val="1"/>
      </rPr>
      <t>Removable media is protected and its use restricted according to policy</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</si>
  <si>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DSS05.02, APO13.01</t>
    </r>
  </si>
  <si>
    <r>
      <t>·</t>
    </r>
    <r>
      <rPr>
        <sz val="7"/>
        <color rgb="FF000000"/>
        <rFont val="Times New Roman"/>
        <family val="1"/>
      </rPr>
      <t xml:space="preserve">       </t>
    </r>
    <r>
      <rPr>
        <b/>
        <sz val="10"/>
        <color rgb="FF000000"/>
        <rFont val="Times New Roman"/>
        <family val="1"/>
      </rPr>
      <t>ISA 62443-3-3:2013</t>
    </r>
    <r>
      <rPr>
        <sz val="10"/>
        <color rgb="FF000000"/>
        <rFont val="Times New Roman"/>
        <family val="1"/>
      </rPr>
      <t xml:space="preserve"> SR 2.3</t>
    </r>
  </si>
  <si>
    <r>
      <t>·</t>
    </r>
    <r>
      <rPr>
        <sz val="7"/>
        <color theme="1"/>
        <rFont val="Times New Roman"/>
        <family val="1"/>
      </rPr>
      <t xml:space="preserve">       </t>
    </r>
    <r>
      <rPr>
        <b/>
        <sz val="10"/>
        <color theme="1"/>
        <rFont val="Times New Roman"/>
        <family val="1"/>
      </rPr>
      <t>ISO/IEC 27001:2013</t>
    </r>
    <r>
      <rPr>
        <sz val="10"/>
        <color theme="1"/>
        <rFont val="Times New Roman"/>
        <family val="1"/>
      </rPr>
      <t xml:space="preserve"> </t>
    </r>
    <r>
      <rPr>
        <sz val="10"/>
        <color rgb="FF000000"/>
        <rFont val="Times New Roman"/>
        <family val="1"/>
      </rPr>
      <t>A.8.2.2, A.8.2.3, A.8.3.1, A.8.3.3, A.11.2.9</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</si>
  <si>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MP-2, MP-4, MP-5, MP-7</t>
    </r>
  </si>
  <si>
    <r>
      <t xml:space="preserve">PR.PT-3: </t>
    </r>
    <r>
      <rPr>
        <sz val="10"/>
        <color rgb="FF000000"/>
        <rFont val="Times New Roman"/>
        <family val="1"/>
      </rPr>
      <t>Access to systems and assets is controlled, incorporating the principle of least functionality</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</si>
  <si>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DSS05.02</t>
    </r>
  </si>
  <si>
    <r>
      <t>·</t>
    </r>
    <r>
      <rPr>
        <sz val="7"/>
        <color rgb="FF000000"/>
        <rFont val="Times New Roman"/>
        <family val="1"/>
      </rPr>
      <t xml:space="preserve">       </t>
    </r>
    <r>
      <rPr>
        <b/>
        <sz val="10"/>
        <color rgb="FF000000"/>
        <rFont val="Times New Roman"/>
        <family val="1"/>
      </rPr>
      <t>ISA 62443-2-1:2009</t>
    </r>
    <r>
      <rPr>
        <sz val="10"/>
        <color rgb="FF000000"/>
        <rFont val="Times New Roman"/>
        <family val="1"/>
      </rPr>
      <t xml:space="preserve"> 4.3.3.5.1, 4.3.3.5.2, 4.3.3.5.3, 4.3.3.5.4, 4.3.3.5.5, 4.3.3.5.6, 4.3.3.5.7, 4.3.3.5.8, 4.3.3.6.1, 4.3.3.6.2, 4.3.3.6.3, 4.3.3.6.4, 4.3.3.6.5, 4.3.3.6.6, 4.3.3.6.7, 4.3.3.6.8, 4.3.3.6.9, 4.3.3.7.1, 4.3.3.7.2, 4.3.3.7.3, 4.3.3.7.4</t>
    </r>
  </si>
  <si>
    <r>
      <t>·</t>
    </r>
    <r>
      <rPr>
        <sz val="7"/>
        <color rgb="FF000000"/>
        <rFont val="Times New Roman"/>
        <family val="1"/>
      </rPr>
      <t xml:space="preserve">       </t>
    </r>
    <r>
      <rPr>
        <b/>
        <sz val="10"/>
        <color rgb="FF000000"/>
        <rFont val="Times New Roman"/>
        <family val="1"/>
      </rPr>
      <t>ISA 62443-3-3:2013</t>
    </r>
    <r>
      <rPr>
        <sz val="10"/>
        <color rgb="FF000000"/>
        <rFont val="Times New Roman"/>
        <family val="1"/>
      </rPr>
      <t xml:space="preserve"> SR 1.1, SR 1.2, SR 1.3, SR 1.4, SR 1.5, SR 1.6, SR 1.7, SR 1.8, SR 1.9, SR 1.10, SR 1.11, SR 1.12, SR 1.13, SR 2.1, SR 2.2, SR 2.3, SR 2.4, SR 2.5, SR 2.6, SR 2.7</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</si>
  <si>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A.9.1.2</t>
    </r>
  </si>
  <si>
    <r>
      <t>·</t>
    </r>
    <r>
      <rPr>
        <sz val="7"/>
        <color rgb="FF000000"/>
        <rFont val="Times New Roman"/>
        <family val="1"/>
      </rPr>
      <t xml:space="preserve">       </t>
    </r>
    <r>
      <rPr>
        <b/>
        <sz val="10"/>
        <color rgb="FF000000"/>
        <rFont val="Times New Roman"/>
        <family val="1"/>
      </rPr>
      <t>NIST SP 800-53 Rev. 4</t>
    </r>
    <r>
      <rPr>
        <sz val="10"/>
        <color rgb="FF000000"/>
        <rFont val="Times New Roman"/>
        <family val="1"/>
      </rPr>
      <t xml:space="preserve"> AC-3, CM-7</t>
    </r>
  </si>
  <si>
    <r>
      <t xml:space="preserve">PR.PT-4: </t>
    </r>
    <r>
      <rPr>
        <sz val="10"/>
        <color rgb="FF000000"/>
        <rFont val="Times New Roman"/>
        <family val="1"/>
      </rPr>
      <t>Communications and control networks are protected</t>
    </r>
  </si>
  <si>
    <r>
      <t>·</t>
    </r>
    <r>
      <rPr>
        <sz val="7"/>
        <color rgb="FF000000"/>
        <rFont val="Times New Roman"/>
        <family val="1"/>
      </rPr>
      <t xml:space="preserve">       </t>
    </r>
    <r>
      <rPr>
        <b/>
        <sz val="10"/>
        <color rgb="FF000000"/>
        <rFont val="Times New Roman"/>
        <family val="1"/>
      </rPr>
      <t>CCS CSC</t>
    </r>
    <r>
      <rPr>
        <sz val="10"/>
        <color rgb="FF000000"/>
        <rFont val="Times New Roman"/>
        <family val="1"/>
      </rPr>
      <t xml:space="preserve"> 7</t>
    </r>
  </si>
  <si>
    <r>
      <t>·</t>
    </r>
    <r>
      <rPr>
        <sz val="7"/>
        <color rgb="FF000000"/>
        <rFont val="Times New Roman"/>
        <family val="1"/>
      </rPr>
      <t xml:space="preserve">       </t>
    </r>
    <r>
      <rPr>
        <b/>
        <sz val="10"/>
        <color rgb="FF000000"/>
        <rFont val="Times New Roman"/>
        <family val="1"/>
      </rPr>
      <t>ISA 62443-3-3:2013</t>
    </r>
    <r>
      <rPr>
        <sz val="10"/>
        <color rgb="FF000000"/>
        <rFont val="Times New Roman"/>
        <family val="1"/>
      </rPr>
      <t xml:space="preserve"> SR 3.1, SR 3.5, SR 3.8, SR 4.1, SR 4.3, SR 5.1, SR 5.2, SR 5.3, SR 7.1, SR 7.6</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</si>
  <si>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A.13.1.1, A.13.2.1</t>
    </r>
  </si>
  <si>
    <r>
      <t>·</t>
    </r>
    <r>
      <rPr>
        <sz val="7"/>
        <color rgb="FF000000"/>
        <rFont val="Times New Roman"/>
        <family val="1"/>
      </rPr>
      <t xml:space="preserve">       </t>
    </r>
    <r>
      <rPr>
        <b/>
        <sz val="10"/>
        <color rgb="FF000000"/>
        <rFont val="Times New Roman"/>
        <family val="1"/>
      </rPr>
      <t>NIST SP 800-53 Rev. 4</t>
    </r>
    <r>
      <rPr>
        <sz val="10"/>
        <color rgb="FF000000"/>
        <rFont val="Times New Roman"/>
        <family val="1"/>
      </rPr>
      <t xml:space="preserve"> AC-4, AC-17, AC-18, CP-8, SC-7</t>
    </r>
  </si>
  <si>
    <t>DETECT (DE)</t>
  </si>
  <si>
    <r>
      <t xml:space="preserve">DE.AE-1: </t>
    </r>
    <r>
      <rPr>
        <sz val="10"/>
        <color rgb="FF000000"/>
        <rFont val="Times New Roman"/>
        <family val="1"/>
      </rPr>
      <t>A baseline of network operations and expected data flows for users and systems is established and managed</t>
    </r>
  </si>
  <si>
    <r>
      <t>·</t>
    </r>
    <r>
      <rPr>
        <sz val="7"/>
        <color theme="1"/>
        <rFont val="Times New Roman"/>
        <family val="1"/>
      </rPr>
      <t xml:space="preserve">       </t>
    </r>
    <r>
      <rPr>
        <b/>
        <sz val="10"/>
        <color theme="1"/>
        <rFont val="Times New Roman"/>
        <family val="1"/>
      </rPr>
      <t xml:space="preserve">COBIT 5 </t>
    </r>
    <r>
      <rPr>
        <sz val="10"/>
        <color theme="1"/>
        <rFont val="Times New Roman"/>
        <family val="1"/>
      </rPr>
      <t>DSS03.01</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</si>
  <si>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4.4.3.3</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</si>
  <si>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AC-4, CA-3, CM-2, SI-4</t>
    </r>
  </si>
  <si>
    <r>
      <t xml:space="preserve">DE.AE-2: </t>
    </r>
    <r>
      <rPr>
        <sz val="10"/>
        <color rgb="FF000000"/>
        <rFont val="Times New Roman"/>
        <family val="1"/>
      </rPr>
      <t>Detected events are analyzed to understand attack targets and methods</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</si>
  <si>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4.3.4.5.6, 4.3.4.5.7, 4.3.4.5.8</t>
    </r>
  </si>
  <si>
    <r>
      <t>·</t>
    </r>
    <r>
      <rPr>
        <sz val="7"/>
        <color theme="1"/>
        <rFont val="Times New Roman"/>
        <family val="1"/>
      </rPr>
      <t xml:space="preserve">       </t>
    </r>
    <r>
      <rPr>
        <b/>
        <sz val="10"/>
        <color theme="1"/>
        <rFont val="Times New Roman"/>
        <family val="1"/>
      </rPr>
      <t>ISA 62443-3-3:2013</t>
    </r>
    <r>
      <rPr>
        <sz val="10"/>
        <color theme="1"/>
        <rFont val="Times New Roman"/>
        <family val="1"/>
      </rPr>
      <t xml:space="preserve"> SR 2.8, SR 2.9, SR 2.10, SR 2.11, SR 2.12, SR 3.9, SR 6.1, SR 6.2</t>
    </r>
  </si>
  <si>
    <r>
      <t>·</t>
    </r>
    <r>
      <rPr>
        <sz val="7"/>
        <color theme="1"/>
        <rFont val="Times New Roman"/>
        <family val="1"/>
      </rPr>
      <t xml:space="preserve">       </t>
    </r>
    <r>
      <rPr>
        <b/>
        <sz val="10"/>
        <color theme="1"/>
        <rFont val="Times New Roman"/>
        <family val="1"/>
      </rPr>
      <t>ISO/IEC 27001:2013</t>
    </r>
    <r>
      <rPr>
        <sz val="10"/>
        <color theme="1"/>
        <rFont val="Times New Roman"/>
        <family val="1"/>
      </rPr>
      <t xml:space="preserve"> A.16.1.1, A.16.1.4</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</si>
  <si>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AU-6, CA-7, IR-4, SI-4</t>
    </r>
  </si>
  <si>
    <r>
      <t xml:space="preserve">DE.AE-3: </t>
    </r>
    <r>
      <rPr>
        <sz val="10"/>
        <color rgb="FF000000"/>
        <rFont val="Times New Roman"/>
        <family val="1"/>
      </rPr>
      <t>Event data are aggregated and correlated from multiple sources and sensors</t>
    </r>
  </si>
  <si>
    <r>
      <t>·</t>
    </r>
    <r>
      <rPr>
        <sz val="7"/>
        <color theme="1"/>
        <rFont val="Times New Roman"/>
        <family val="1"/>
      </rPr>
      <t xml:space="preserve">       </t>
    </r>
    <r>
      <rPr>
        <b/>
        <sz val="10"/>
        <color theme="1"/>
        <rFont val="Times New Roman"/>
        <family val="1"/>
      </rPr>
      <t>ISA 62443-3-3:2013</t>
    </r>
    <r>
      <rPr>
        <sz val="10"/>
        <color theme="1"/>
        <rFont val="Times New Roman"/>
        <family val="1"/>
      </rPr>
      <t xml:space="preserve"> SR 6.1</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</si>
  <si>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AU-6, CA-7, IR-4, IR-5, IR-8, SI-4</t>
    </r>
  </si>
  <si>
    <r>
      <t xml:space="preserve">DE.AE-4: </t>
    </r>
    <r>
      <rPr>
        <sz val="10"/>
        <color rgb="FF000000"/>
        <rFont val="Times New Roman"/>
        <family val="1"/>
      </rPr>
      <t>Impact of events is determined</t>
    </r>
  </si>
  <si>
    <r>
      <t>·</t>
    </r>
    <r>
      <rPr>
        <sz val="7"/>
        <color theme="1"/>
        <rFont val="Times New Roman"/>
        <family val="1"/>
      </rPr>
      <t xml:space="preserve">       </t>
    </r>
    <r>
      <rPr>
        <b/>
        <sz val="10"/>
        <color theme="1"/>
        <rFont val="Times New Roman"/>
        <family val="1"/>
      </rPr>
      <t>COBIT 5</t>
    </r>
    <r>
      <rPr>
        <sz val="10"/>
        <color theme="1"/>
        <rFont val="Times New Roman"/>
        <family val="1"/>
      </rPr>
      <t xml:space="preserve"> APO12.06</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</si>
  <si>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IR-4, RA-3, SI -4</t>
    </r>
  </si>
  <si>
    <r>
      <t xml:space="preserve">DE.AE-5: </t>
    </r>
    <r>
      <rPr>
        <sz val="10"/>
        <color rgb="FF000000"/>
        <rFont val="Times New Roman"/>
        <family val="1"/>
      </rPr>
      <t>Incident alert thresholds are established</t>
    </r>
  </si>
  <si>
    <r>
      <t>·</t>
    </r>
    <r>
      <rPr>
        <sz val="7"/>
        <color theme="1"/>
        <rFont val="Times New Roman"/>
        <family val="1"/>
      </rPr>
      <t xml:space="preserve">       </t>
    </r>
    <r>
      <rPr>
        <b/>
        <sz val="10"/>
        <color theme="1"/>
        <rFont val="Times New Roman"/>
        <family val="1"/>
      </rPr>
      <t xml:space="preserve">COBIT 5 </t>
    </r>
    <r>
      <rPr>
        <sz val="10"/>
        <color theme="1"/>
        <rFont val="Times New Roman"/>
        <family val="1"/>
      </rPr>
      <t>APO12.06</t>
    </r>
  </si>
  <si>
    <r>
      <t>·</t>
    </r>
    <r>
      <rPr>
        <sz val="7"/>
        <color theme="1"/>
        <rFont val="Times New Roman"/>
        <family val="1"/>
      </rPr>
      <t xml:space="preserve">       </t>
    </r>
    <r>
      <rPr>
        <b/>
        <sz val="10"/>
        <color theme="1"/>
        <rFont val="Times New Roman"/>
        <family val="1"/>
      </rPr>
      <t xml:space="preserve">ISA 62443-2-1:2009 </t>
    </r>
    <r>
      <rPr>
        <sz val="10"/>
        <color theme="1"/>
        <rFont val="Times New Roman"/>
        <family val="1"/>
      </rPr>
      <t>4.2.3.10</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</si>
  <si>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rgb="FF000000"/>
        <rFont val="Times New Roman"/>
        <family val="1"/>
      </rPr>
      <t xml:space="preserve"> IR-4, IR-5, IR-8</t>
    </r>
  </si>
  <si>
    <r>
      <t xml:space="preserve">DE.CM-1: </t>
    </r>
    <r>
      <rPr>
        <sz val="10"/>
        <color rgb="FF000000"/>
        <rFont val="Times New Roman"/>
        <family val="1"/>
      </rPr>
      <t>The network is</t>
    </r>
    <r>
      <rPr>
        <b/>
        <sz val="10"/>
        <color rgb="FF000000"/>
        <rFont val="Times New Roman"/>
        <family val="1"/>
      </rPr>
      <t xml:space="preserve"> </t>
    </r>
    <r>
      <rPr>
        <sz val="10"/>
        <color rgb="FF000000"/>
        <rFont val="Times New Roman"/>
        <family val="1"/>
      </rPr>
      <t>monitored to detect potential cybersecurity events</t>
    </r>
  </si>
  <si>
    <r>
      <t>·</t>
    </r>
    <r>
      <rPr>
        <sz val="7"/>
        <color theme="1"/>
        <rFont val="Times New Roman"/>
        <family val="1"/>
      </rPr>
      <t xml:space="preserve">       </t>
    </r>
    <r>
      <rPr>
        <b/>
        <sz val="10"/>
        <color theme="1"/>
        <rFont val="Times New Roman"/>
        <family val="1"/>
      </rPr>
      <t>CCS CSC</t>
    </r>
    <r>
      <rPr>
        <sz val="10"/>
        <color theme="1"/>
        <rFont val="Times New Roman"/>
        <family val="1"/>
      </rPr>
      <t xml:space="preserve"> 14, 16</t>
    </r>
  </si>
  <si>
    <r>
      <t>·</t>
    </r>
    <r>
      <rPr>
        <sz val="7"/>
        <color theme="1"/>
        <rFont val="Times New Roman"/>
        <family val="1"/>
      </rPr>
      <t xml:space="preserve">       </t>
    </r>
    <r>
      <rPr>
        <b/>
        <sz val="10"/>
        <color theme="1"/>
        <rFont val="Times New Roman"/>
        <family val="1"/>
      </rPr>
      <t xml:space="preserve">COBIT 5 </t>
    </r>
    <r>
      <rPr>
        <sz val="10"/>
        <color theme="1"/>
        <rFont val="Times New Roman"/>
        <family val="1"/>
      </rPr>
      <t>DSS05.07</t>
    </r>
  </si>
  <si>
    <r>
      <t>·</t>
    </r>
    <r>
      <rPr>
        <sz val="7"/>
        <color theme="1"/>
        <rFont val="Times New Roman"/>
        <family val="1"/>
      </rPr>
      <t xml:space="preserve">       </t>
    </r>
    <r>
      <rPr>
        <b/>
        <sz val="10"/>
        <color theme="1"/>
        <rFont val="Times New Roman"/>
        <family val="1"/>
      </rPr>
      <t>ISA 62443-3-3:2013</t>
    </r>
    <r>
      <rPr>
        <sz val="10"/>
        <color theme="1"/>
        <rFont val="Times New Roman"/>
        <family val="1"/>
      </rPr>
      <t xml:space="preserve"> SR 6.2</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</si>
  <si>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AC-2, AU-12, CA-7, CM-3, SC-5, SC-7, SI-4</t>
    </r>
  </si>
  <si>
    <r>
      <t xml:space="preserve">DE.CM-2: </t>
    </r>
    <r>
      <rPr>
        <sz val="10"/>
        <color rgb="FF000000"/>
        <rFont val="Times New Roman"/>
        <family val="1"/>
      </rPr>
      <t>The physical environment is monitored to detect potential cybersecurity events</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</si>
  <si>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4.3.3.3.8</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</si>
  <si>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CA-7, PE-3, PE-6, PE-20</t>
    </r>
  </si>
  <si>
    <r>
      <t xml:space="preserve">DE.CM-3: </t>
    </r>
    <r>
      <rPr>
        <sz val="10"/>
        <color rgb="FF000000"/>
        <rFont val="Times New Roman"/>
        <family val="1"/>
      </rPr>
      <t>Personnel activity is monitored to detect potential cybersecurity events</t>
    </r>
  </si>
  <si>
    <r>
      <t>·</t>
    </r>
    <r>
      <rPr>
        <sz val="7"/>
        <color theme="1"/>
        <rFont val="Times New Roman"/>
        <family val="1"/>
      </rPr>
      <t xml:space="preserve">       </t>
    </r>
    <r>
      <rPr>
        <b/>
        <sz val="10"/>
        <color theme="1"/>
        <rFont val="Times New Roman"/>
        <family val="1"/>
      </rPr>
      <t>ISO/IEC 27001:2013</t>
    </r>
    <r>
      <rPr>
        <sz val="10"/>
        <color theme="1"/>
        <rFont val="Times New Roman"/>
        <family val="1"/>
      </rPr>
      <t xml:space="preserve"> A.12.4.1</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</si>
  <si>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AC-2, AU-12, AU-13, </t>
    </r>
    <r>
      <rPr>
        <sz val="10"/>
        <color rgb="FF000000"/>
        <rFont val="Times New Roman"/>
        <family val="1"/>
      </rPr>
      <t>CA-7, CM-10, CM-11</t>
    </r>
  </si>
  <si>
    <r>
      <t xml:space="preserve">DE.CM-4: </t>
    </r>
    <r>
      <rPr>
        <sz val="10"/>
        <color rgb="FF000000"/>
        <rFont val="Times New Roman"/>
        <family val="1"/>
      </rPr>
      <t>Malicious code is detected</t>
    </r>
  </si>
  <si>
    <r>
      <t>·</t>
    </r>
    <r>
      <rPr>
        <sz val="7"/>
        <color theme="1"/>
        <rFont val="Times New Roman"/>
        <family val="1"/>
      </rPr>
      <t xml:space="preserve">       </t>
    </r>
    <r>
      <rPr>
        <b/>
        <sz val="10"/>
        <color rgb="FF000000"/>
        <rFont val="Times New Roman"/>
        <family val="1"/>
      </rPr>
      <t>CCS CSC</t>
    </r>
    <r>
      <rPr>
        <sz val="10"/>
        <color rgb="FF000000"/>
        <rFont val="Times New Roman"/>
        <family val="1"/>
      </rPr>
      <t xml:space="preserve"> 5</t>
    </r>
  </si>
  <si>
    <r>
      <t>·</t>
    </r>
    <r>
      <rPr>
        <sz val="7"/>
        <color theme="1"/>
        <rFont val="Times New Roman"/>
        <family val="1"/>
      </rPr>
      <t xml:space="preserve">       </t>
    </r>
    <r>
      <rPr>
        <b/>
        <sz val="10"/>
        <color theme="1"/>
        <rFont val="Times New Roman"/>
        <family val="1"/>
      </rPr>
      <t xml:space="preserve">COBIT 5 </t>
    </r>
    <r>
      <rPr>
        <sz val="10"/>
        <color theme="1"/>
        <rFont val="Times New Roman"/>
        <family val="1"/>
      </rPr>
      <t>DSS05.01</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</si>
  <si>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4.3.4.3.8</t>
    </r>
  </si>
  <si>
    <r>
      <t>·</t>
    </r>
    <r>
      <rPr>
        <sz val="7"/>
        <color theme="1"/>
        <rFont val="Times New Roman"/>
        <family val="1"/>
      </rPr>
      <t xml:space="preserve">       </t>
    </r>
    <r>
      <rPr>
        <b/>
        <sz val="10"/>
        <color theme="1"/>
        <rFont val="Times New Roman"/>
        <family val="1"/>
      </rPr>
      <t>ISA 62443-3-3:2013</t>
    </r>
    <r>
      <rPr>
        <sz val="10"/>
        <color theme="1"/>
        <rFont val="Times New Roman"/>
        <family val="1"/>
      </rPr>
      <t xml:space="preserve"> SR 3.2</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</si>
  <si>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A.12.2.1</t>
    </r>
  </si>
  <si>
    <r>
      <t>·</t>
    </r>
    <r>
      <rPr>
        <sz val="7"/>
        <color rgb="FF000000"/>
        <rFont val="Times New Roman"/>
        <family val="1"/>
      </rPr>
      <t xml:space="preserve">       </t>
    </r>
    <r>
      <rPr>
        <b/>
        <sz val="10"/>
        <color rgb="FF000000"/>
        <rFont val="Times New Roman"/>
        <family val="1"/>
      </rPr>
      <t>NIST SP 800-53 Rev. 4</t>
    </r>
    <r>
      <rPr>
        <sz val="10"/>
        <color rgb="FF000000"/>
        <rFont val="Times New Roman"/>
        <family val="1"/>
      </rPr>
      <t xml:space="preserve"> SI-3</t>
    </r>
  </si>
  <si>
    <r>
      <t xml:space="preserve">DE.CM-5: </t>
    </r>
    <r>
      <rPr>
        <sz val="10"/>
        <color rgb="FF000000"/>
        <rFont val="Times New Roman"/>
        <family val="1"/>
      </rPr>
      <t>Unauthorized mobile code is detected</t>
    </r>
  </si>
  <si>
    <r>
      <t>·</t>
    </r>
    <r>
      <rPr>
        <sz val="7"/>
        <color theme="1"/>
        <rFont val="Times New Roman"/>
        <family val="1"/>
      </rPr>
      <t xml:space="preserve">       </t>
    </r>
    <r>
      <rPr>
        <b/>
        <sz val="10"/>
        <color theme="1"/>
        <rFont val="Times New Roman"/>
        <family val="1"/>
      </rPr>
      <t>ISA 62443-3-3:2013</t>
    </r>
    <r>
      <rPr>
        <sz val="10"/>
        <color theme="1"/>
        <rFont val="Times New Roman"/>
        <family val="1"/>
      </rPr>
      <t xml:space="preserve"> SR 2.4</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</si>
  <si>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A.12.5.1</t>
    </r>
  </si>
  <si>
    <r>
      <t>·</t>
    </r>
    <r>
      <rPr>
        <sz val="7"/>
        <color rgb="FF000000"/>
        <rFont val="Times New Roman"/>
        <family val="1"/>
      </rPr>
      <t xml:space="preserve">       </t>
    </r>
    <r>
      <rPr>
        <b/>
        <sz val="10"/>
        <color rgb="FF000000"/>
        <rFont val="Times New Roman"/>
        <family val="1"/>
      </rPr>
      <t>NIST SP 800-53 Rev. 4</t>
    </r>
    <r>
      <rPr>
        <sz val="10"/>
        <color rgb="FF000000"/>
        <rFont val="Times New Roman"/>
        <family val="1"/>
      </rPr>
      <t xml:space="preserve"> SC-18, SI-4. SC-44</t>
    </r>
  </si>
  <si>
    <r>
      <t xml:space="preserve">DE.CM-6: </t>
    </r>
    <r>
      <rPr>
        <sz val="10"/>
        <color rgb="FF000000"/>
        <rFont val="Times New Roman"/>
        <family val="1"/>
      </rPr>
      <t>External service provider activity is monitored to detect potential cybersecurity events</t>
    </r>
  </si>
  <si>
    <r>
      <t>·</t>
    </r>
    <r>
      <rPr>
        <sz val="7"/>
        <color theme="1"/>
        <rFont val="Times New Roman"/>
        <family val="1"/>
      </rPr>
      <t xml:space="preserve">       </t>
    </r>
    <r>
      <rPr>
        <b/>
        <sz val="10"/>
        <color theme="1"/>
        <rFont val="Times New Roman"/>
        <family val="1"/>
      </rPr>
      <t xml:space="preserve">COBIT 5 </t>
    </r>
    <r>
      <rPr>
        <sz val="10"/>
        <color theme="1"/>
        <rFont val="Times New Roman"/>
        <family val="1"/>
      </rPr>
      <t>APO07.06</t>
    </r>
  </si>
  <si>
    <r>
      <t>·</t>
    </r>
    <r>
      <rPr>
        <sz val="7"/>
        <color theme="1"/>
        <rFont val="Times New Roman"/>
        <family val="1"/>
      </rPr>
      <t xml:space="preserve">       </t>
    </r>
    <r>
      <rPr>
        <b/>
        <sz val="10"/>
        <color theme="1"/>
        <rFont val="Times New Roman"/>
        <family val="1"/>
      </rPr>
      <t xml:space="preserve">ISO/IEC 27001:2013 </t>
    </r>
    <r>
      <rPr>
        <sz val="10"/>
        <color theme="1"/>
        <rFont val="Times New Roman"/>
        <family val="1"/>
      </rPr>
      <t>A.14.2.7, A.15.2.1</t>
    </r>
  </si>
  <si>
    <r>
      <t>·</t>
    </r>
    <r>
      <rPr>
        <sz val="7"/>
        <color theme="1"/>
        <rFont val="Times New Roman"/>
        <family val="1"/>
      </rPr>
      <t xml:space="preserve">       </t>
    </r>
    <r>
      <rPr>
        <b/>
        <sz val="10"/>
        <color rgb="FF000000"/>
        <rFont val="Times New Roman"/>
        <family val="1"/>
      </rPr>
      <t>NIST SP 800-53 Rev. 4</t>
    </r>
    <r>
      <rPr>
        <sz val="10"/>
        <color rgb="FF000000"/>
        <rFont val="Times New Roman"/>
        <family val="1"/>
      </rPr>
      <t xml:space="preserve"> CA-7, PS-7, SA-4, SA-9, SI-4</t>
    </r>
  </si>
  <si>
    <r>
      <t xml:space="preserve">DE.CM-7: </t>
    </r>
    <r>
      <rPr>
        <sz val="10"/>
        <color rgb="FF000000"/>
        <rFont val="Times New Roman"/>
        <family val="1"/>
      </rPr>
      <t>Monitoring for unauthorized personnel, connections, devices, and software is performed</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</si>
  <si>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AU-12, CA-7, CM-3, CM-8, PE-3, PE-6, PE-20, SI-4</t>
    </r>
  </si>
  <si>
    <r>
      <t xml:space="preserve">DE.CM-8: </t>
    </r>
    <r>
      <rPr>
        <sz val="10"/>
        <color rgb="FF000000"/>
        <rFont val="Times New Roman"/>
        <family val="1"/>
      </rPr>
      <t>Vulnerability scans are performed</t>
    </r>
  </si>
  <si>
    <r>
      <t>·</t>
    </r>
    <r>
      <rPr>
        <sz val="7"/>
        <color theme="1"/>
        <rFont val="Times New Roman"/>
        <family val="1"/>
      </rPr>
      <t xml:space="preserve">       </t>
    </r>
    <r>
      <rPr>
        <b/>
        <sz val="10"/>
        <color theme="1"/>
        <rFont val="Times New Roman"/>
        <family val="1"/>
      </rPr>
      <t>COBIT 5</t>
    </r>
    <r>
      <rPr>
        <sz val="10"/>
        <color theme="1"/>
        <rFont val="Times New Roman"/>
        <family val="1"/>
      </rPr>
      <t xml:space="preserve"> BAI03.10</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</si>
  <si>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4.2.3.1, 4.2.3.7</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</si>
  <si>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RA-5</t>
    </r>
  </si>
  <si>
    <r>
      <t xml:space="preserve">DE.DP-1: </t>
    </r>
    <r>
      <rPr>
        <sz val="10"/>
        <color rgb="FF000000"/>
        <rFont val="Times New Roman"/>
        <family val="1"/>
      </rPr>
      <t>Roles and responsibilities for detection are well defined to ensure accountability</t>
    </r>
  </si>
  <si>
    <r>
      <t>·</t>
    </r>
    <r>
      <rPr>
        <sz val="7"/>
        <color rgb="FF000000"/>
        <rFont val="Times New Roman"/>
        <family val="1"/>
      </rPr>
      <t xml:space="preserve">       </t>
    </r>
    <r>
      <rPr>
        <b/>
        <sz val="10"/>
        <color rgb="FF000000"/>
        <rFont val="Times New Roman"/>
        <family val="1"/>
      </rPr>
      <t>CCS CSC</t>
    </r>
    <r>
      <rPr>
        <sz val="10"/>
        <color rgb="FF000000"/>
        <rFont val="Times New Roman"/>
        <family val="1"/>
      </rPr>
      <t xml:space="preserve"> 5</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</si>
  <si>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4.4.3.1</t>
    </r>
  </si>
  <si>
    <r>
      <t>·</t>
    </r>
    <r>
      <rPr>
        <sz val="7"/>
        <color theme="1"/>
        <rFont val="Times New Roman"/>
        <family val="1"/>
      </rPr>
      <t xml:space="preserve">       </t>
    </r>
    <r>
      <rPr>
        <b/>
        <sz val="10"/>
        <color rgb="FF000000"/>
        <rFont val="Times New Roman"/>
        <family val="1"/>
      </rPr>
      <t>NIST SP 800-53 Rev. 4</t>
    </r>
    <r>
      <rPr>
        <sz val="10"/>
        <color rgb="FF000000"/>
        <rFont val="Times New Roman"/>
        <family val="1"/>
      </rPr>
      <t xml:space="preserve"> CA-2, CA-7, PM-14</t>
    </r>
  </si>
  <si>
    <r>
      <t xml:space="preserve">DE.DP-2: </t>
    </r>
    <r>
      <rPr>
        <sz val="10"/>
        <color rgb="FF000000"/>
        <rFont val="Times New Roman"/>
        <family val="1"/>
      </rPr>
      <t>Detection activities comply with all applicable requirements</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</si>
  <si>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4.4.3.2</t>
    </r>
  </si>
  <si>
    <r>
      <t>·</t>
    </r>
    <r>
      <rPr>
        <sz val="7"/>
        <color rgb="FF000000"/>
        <rFont val="Times New Roman"/>
        <family val="1"/>
      </rPr>
      <t xml:space="preserve">       </t>
    </r>
    <r>
      <rPr>
        <b/>
        <sz val="10"/>
        <color theme="1"/>
        <rFont val="Times New Roman"/>
        <family val="1"/>
      </rPr>
      <t xml:space="preserve">ISO/IEC 27001:2013 </t>
    </r>
    <r>
      <rPr>
        <sz val="10"/>
        <color theme="1"/>
        <rFont val="Times New Roman"/>
        <family val="1"/>
      </rPr>
      <t>A.18.1.4</t>
    </r>
  </si>
  <si>
    <r>
      <t>·</t>
    </r>
    <r>
      <rPr>
        <sz val="7"/>
        <color rgb="FF000000"/>
        <rFont val="Times New Roman"/>
        <family val="1"/>
      </rPr>
      <t xml:space="preserve">       </t>
    </r>
    <r>
      <rPr>
        <b/>
        <sz val="10"/>
        <color theme="1"/>
        <rFont val="Times New Roman"/>
        <family val="1"/>
      </rPr>
      <t xml:space="preserve">NIST SP 800-53 Rev. 4 </t>
    </r>
    <r>
      <rPr>
        <sz val="10"/>
        <color theme="1"/>
        <rFont val="Times New Roman"/>
        <family val="1"/>
      </rPr>
      <t>CA-2, CA-7, PM-14, SI-4</t>
    </r>
  </si>
  <si>
    <r>
      <t xml:space="preserve">DE.DP-3: </t>
    </r>
    <r>
      <rPr>
        <sz val="10"/>
        <color rgb="FF000000"/>
        <rFont val="Times New Roman"/>
        <family val="1"/>
      </rPr>
      <t>Detection processes are tested</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</si>
  <si>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APO13.02</t>
    </r>
  </si>
  <si>
    <r>
      <t>·</t>
    </r>
    <r>
      <rPr>
        <sz val="7"/>
        <color rgb="FF000000"/>
        <rFont val="Times New Roman"/>
        <family val="1"/>
      </rPr>
      <t xml:space="preserve">       </t>
    </r>
    <r>
      <rPr>
        <b/>
        <sz val="10"/>
        <color theme="1"/>
        <rFont val="Times New Roman"/>
        <family val="1"/>
      </rPr>
      <t>ISA 62443-3-3:2013</t>
    </r>
    <r>
      <rPr>
        <sz val="10"/>
        <color theme="1"/>
        <rFont val="Times New Roman"/>
        <family val="1"/>
      </rPr>
      <t xml:space="preserve"> SR 3.3</t>
    </r>
  </si>
  <si>
    <r>
      <t>·</t>
    </r>
    <r>
      <rPr>
        <sz val="7"/>
        <color rgb="FF000000"/>
        <rFont val="Times New Roman"/>
        <family val="1"/>
      </rPr>
      <t xml:space="preserve">       </t>
    </r>
    <r>
      <rPr>
        <b/>
        <sz val="10"/>
        <color theme="1"/>
        <rFont val="Times New Roman"/>
        <family val="1"/>
      </rPr>
      <t xml:space="preserve">ISO/IEC 27001:2013 </t>
    </r>
    <r>
      <rPr>
        <sz val="10"/>
        <color theme="1"/>
        <rFont val="Times New Roman"/>
        <family val="1"/>
      </rPr>
      <t>A.14.2.8</t>
    </r>
  </si>
  <si>
    <r>
      <t>·</t>
    </r>
    <r>
      <rPr>
        <sz val="7"/>
        <color rgb="FF000000"/>
        <rFont val="Times New Roman"/>
        <family val="1"/>
      </rPr>
      <t xml:space="preserve">       </t>
    </r>
    <r>
      <rPr>
        <b/>
        <sz val="10"/>
        <color theme="1"/>
        <rFont val="Times New Roman"/>
        <family val="1"/>
      </rPr>
      <t xml:space="preserve">NIST SP 800-53 Rev. 4 </t>
    </r>
    <r>
      <rPr>
        <sz val="10"/>
        <color theme="1"/>
        <rFont val="Times New Roman"/>
        <family val="1"/>
      </rPr>
      <t>CA-2, CA-7, PE-3, PM-14, SI-3, SI-4</t>
    </r>
  </si>
  <si>
    <r>
      <t xml:space="preserve">DE.DP-4: </t>
    </r>
    <r>
      <rPr>
        <sz val="10"/>
        <color rgb="FF000000"/>
        <rFont val="Times New Roman"/>
        <family val="1"/>
      </rPr>
      <t>Event detection information is communicated to appropriate parties</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</si>
  <si>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4.3.4.5.9</t>
    </r>
  </si>
  <si>
    <r>
      <t>·</t>
    </r>
    <r>
      <rPr>
        <sz val="7"/>
        <color theme="1"/>
        <rFont val="Times New Roman"/>
        <family val="1"/>
      </rPr>
      <t xml:space="preserve">       </t>
    </r>
    <r>
      <rPr>
        <b/>
        <sz val="10"/>
        <color theme="1"/>
        <rFont val="Times New Roman"/>
        <family val="1"/>
      </rPr>
      <t>ISO/IEC 27001:2013</t>
    </r>
    <r>
      <rPr>
        <sz val="10"/>
        <color theme="1"/>
        <rFont val="Times New Roman"/>
        <family val="1"/>
      </rPr>
      <t xml:space="preserve"> A.16.1.2</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</si>
  <si>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AU-6, CA-2, CA-7,  RA-5, SI-4</t>
    </r>
  </si>
  <si>
    <r>
      <t xml:space="preserve">DE.DP-5: </t>
    </r>
    <r>
      <rPr>
        <sz val="10"/>
        <color rgb="FF000000"/>
        <rFont val="Times New Roman"/>
        <family val="1"/>
      </rPr>
      <t>Detection processes are continuously improved</t>
    </r>
  </si>
  <si>
    <r>
      <t>·</t>
    </r>
    <r>
      <rPr>
        <sz val="7"/>
        <color theme="1"/>
        <rFont val="Times New Roman"/>
        <family val="1"/>
      </rPr>
      <t xml:space="preserve">       </t>
    </r>
    <r>
      <rPr>
        <b/>
        <sz val="10"/>
        <color theme="1"/>
        <rFont val="Times New Roman"/>
        <family val="1"/>
      </rPr>
      <t>ISA 62443-2-1:2009</t>
    </r>
    <r>
      <rPr>
        <sz val="10"/>
        <color theme="1"/>
        <rFont val="Times New Roman"/>
        <family val="1"/>
      </rPr>
      <t xml:space="preserve"> 4.4.3.4</t>
    </r>
  </si>
  <si>
    <r>
      <t>·</t>
    </r>
    <r>
      <rPr>
        <sz val="7"/>
        <color theme="1"/>
        <rFont val="Times New Roman"/>
        <family val="1"/>
      </rPr>
      <t xml:space="preserve">       </t>
    </r>
    <r>
      <rPr>
        <b/>
        <sz val="10"/>
        <color theme="1"/>
        <rFont val="Times New Roman"/>
        <family val="1"/>
      </rPr>
      <t xml:space="preserve">ISO/IEC 27001:2013 </t>
    </r>
    <r>
      <rPr>
        <sz val="10"/>
        <color theme="1"/>
        <rFont val="Times New Roman"/>
        <family val="1"/>
      </rPr>
      <t>A.16.1.6</t>
    </r>
  </si>
  <si>
    <r>
      <t>·</t>
    </r>
    <r>
      <rPr>
        <sz val="7"/>
        <color theme="1"/>
        <rFont val="Times New Roman"/>
        <family val="1"/>
      </rPr>
      <t xml:space="preserve">       </t>
    </r>
    <r>
      <rPr>
        <b/>
        <sz val="10"/>
        <color theme="1"/>
        <rFont val="Times New Roman"/>
        <family val="1"/>
      </rPr>
      <t>NIST SP 800-53 Rev. 4</t>
    </r>
    <r>
      <rPr>
        <sz val="10"/>
        <color theme="1"/>
        <rFont val="Times New Roman"/>
        <family val="1"/>
      </rPr>
      <t>, CA-2, CA-7, PL-2, RA-5, SI-4, PM-14</t>
    </r>
  </si>
  <si>
    <t>RESPOND (RS)</t>
  </si>
  <si>
    <r>
      <t xml:space="preserve">RS.RP-1: </t>
    </r>
    <r>
      <rPr>
        <sz val="10"/>
        <color theme="1"/>
        <rFont val="Times New Roman"/>
        <family val="1"/>
      </rPr>
      <t>Response plan is executed during or after an event</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</si>
  <si>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BAI01.10</t>
    </r>
  </si>
  <si>
    <r>
      <t>·</t>
    </r>
    <r>
      <rPr>
        <sz val="7"/>
        <color rgb="FF000000"/>
        <rFont val="Times New Roman"/>
        <family val="1"/>
      </rP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CSC</t>
    </r>
    <r>
      <rPr>
        <sz val="10"/>
        <color rgb="FF000000"/>
        <rFont val="Times New Roman"/>
        <family val="1"/>
      </rPr>
      <t xml:space="preserve"> 18</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</si>
  <si>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4.3.4.5.1</t>
    </r>
  </si>
  <si>
    <r>
      <t>·</t>
    </r>
    <r>
      <rPr>
        <sz val="7"/>
        <color rgb="FF000000"/>
        <rFont val="Times New Roman"/>
        <family val="1"/>
      </rPr>
      <t xml:space="preserve">       </t>
    </r>
    <r>
      <rPr>
        <b/>
        <sz val="10"/>
        <color theme="1"/>
        <rFont val="Times New Roman"/>
        <family val="1"/>
      </rPr>
      <t xml:space="preserve">ISO/IEC 27001:2013 </t>
    </r>
    <r>
      <rPr>
        <sz val="10"/>
        <color theme="1"/>
        <rFont val="Times New Roman"/>
        <family val="1"/>
      </rPr>
      <t>A.16.1.5</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</si>
  <si>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CP-10, </t>
    </r>
    <r>
      <rPr>
        <sz val="10"/>
        <color rgb="FF000000"/>
        <rFont val="Times New Roman"/>
        <family val="1"/>
      </rPr>
      <t xml:space="preserve">IR-4, IR-8 </t>
    </r>
  </si>
  <si>
    <r>
      <t xml:space="preserve">RS.CO-1: </t>
    </r>
    <r>
      <rPr>
        <sz val="10"/>
        <color rgb="FF000000"/>
        <rFont val="Times New Roman"/>
        <family val="1"/>
      </rPr>
      <t>Personnel know their roles and order of operations when a response is needed</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</si>
  <si>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4.3.4.5.2, 4.3.4.5.3, 4.3.4.5.4</t>
    </r>
  </si>
  <si>
    <r>
      <t>·</t>
    </r>
    <r>
      <rPr>
        <sz val="7"/>
        <color rgb="FF000000"/>
        <rFont val="Times New Roman"/>
        <family val="1"/>
      </rPr>
      <t xml:space="preserve">       </t>
    </r>
    <r>
      <rPr>
        <b/>
        <sz val="10"/>
        <color theme="1"/>
        <rFont val="Times New Roman"/>
        <family val="1"/>
      </rPr>
      <t xml:space="preserve">ISO/IEC 27001:2013 </t>
    </r>
    <r>
      <rPr>
        <sz val="10"/>
        <color theme="1"/>
        <rFont val="Times New Roman"/>
        <family val="1"/>
      </rPr>
      <t xml:space="preserve">A.6.1.1, A.16.1.1 </t>
    </r>
  </si>
  <si>
    <r>
      <t>·</t>
    </r>
    <r>
      <rPr>
        <sz val="7"/>
        <color rgb="FF000000"/>
        <rFont val="Times New Roman"/>
        <family val="1"/>
      </rPr>
      <t xml:space="preserve">       </t>
    </r>
    <r>
      <rPr>
        <b/>
        <sz val="10"/>
        <color theme="1"/>
        <rFont val="Times New Roman"/>
        <family val="1"/>
      </rPr>
      <t xml:space="preserve">NIST SP 800-53 Rev. 4 </t>
    </r>
    <r>
      <rPr>
        <sz val="10"/>
        <color theme="1"/>
        <rFont val="Times New Roman"/>
        <family val="1"/>
      </rPr>
      <t>CP-2, CP-3, IR-3, IR-8</t>
    </r>
  </si>
  <si>
    <r>
      <t xml:space="preserve">RS.CO-2: </t>
    </r>
    <r>
      <rPr>
        <sz val="10"/>
        <color rgb="FF000000"/>
        <rFont val="Times New Roman"/>
        <family val="1"/>
      </rPr>
      <t>Events are reported consistent with established criteria</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</si>
  <si>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4.3.4.5.5</t>
    </r>
    <r>
      <rPr>
        <sz val="10"/>
        <color rgb="FF000000"/>
        <rFont val="Times New Roman"/>
        <family val="1"/>
      </rPr>
      <t xml:space="preserve"> </t>
    </r>
  </si>
  <si>
    <r>
      <t>·</t>
    </r>
    <r>
      <rPr>
        <sz val="7"/>
        <color rgb="FF000000"/>
        <rFont val="Times New Roman"/>
        <family val="1"/>
      </rPr>
      <t xml:space="preserve">       </t>
    </r>
    <r>
      <rPr>
        <b/>
        <sz val="10"/>
        <color rgb="FF000000"/>
        <rFont val="Times New Roman"/>
        <family val="1"/>
      </rPr>
      <t>ISO/IEC 27001:2013</t>
    </r>
    <r>
      <rPr>
        <sz val="10"/>
        <color rgb="FF000000"/>
        <rFont val="Times New Roman"/>
        <family val="1"/>
      </rPr>
      <t xml:space="preserve"> A.6.1.3, A.16.1.2</t>
    </r>
  </si>
  <si>
    <r>
      <t>·</t>
    </r>
    <r>
      <rPr>
        <sz val="7"/>
        <color rgb="FF000000"/>
        <rFont val="Times New Roman"/>
        <family val="1"/>
      </rPr>
      <t xml:space="preserve">       </t>
    </r>
    <r>
      <rPr>
        <b/>
        <sz val="10"/>
        <color theme="1"/>
        <rFont val="Times New Roman"/>
        <family val="1"/>
      </rPr>
      <t xml:space="preserve">NIST SP 800-53 Rev. 4 </t>
    </r>
    <r>
      <rPr>
        <sz val="10"/>
        <color theme="1"/>
        <rFont val="Times New Roman"/>
        <family val="1"/>
      </rPr>
      <t>AU-6,</t>
    </r>
    <r>
      <rPr>
        <b/>
        <sz val="10"/>
        <color theme="1"/>
        <rFont val="Times New Roman"/>
        <family val="1"/>
      </rPr>
      <t xml:space="preserve"> </t>
    </r>
    <r>
      <rPr>
        <sz val="10"/>
        <color theme="1"/>
        <rFont val="Times New Roman"/>
        <family val="1"/>
      </rPr>
      <t>IR-6, IR-8</t>
    </r>
  </si>
  <si>
    <r>
      <t xml:space="preserve">RS.CO-3: </t>
    </r>
    <r>
      <rPr>
        <sz val="10"/>
        <color theme="1"/>
        <rFont val="Times New Roman"/>
        <family val="1"/>
      </rPr>
      <t>Information is shared consistent with response plans</t>
    </r>
  </si>
  <si>
    <r>
      <t>·</t>
    </r>
    <r>
      <rPr>
        <sz val="7"/>
        <color rgb="FF000000"/>
        <rFont val="Times New Roman"/>
        <family val="1"/>
      </rPr>
      <t xml:space="preserve">       </t>
    </r>
    <r>
      <rPr>
        <b/>
        <sz val="10"/>
        <color rgb="FF000000"/>
        <rFont val="Times New Roman"/>
        <family val="1"/>
      </rPr>
      <t>ISA 62443-2-1:2009</t>
    </r>
    <r>
      <rPr>
        <sz val="10"/>
        <color rgb="FF000000"/>
        <rFont val="Times New Roman"/>
        <family val="1"/>
      </rPr>
      <t xml:space="preserve"> 4.3.4.5.2</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</si>
  <si>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A.16.1.2</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</si>
  <si>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CA-2, CA-7, </t>
    </r>
    <r>
      <rPr>
        <sz val="10"/>
        <color rgb="FF000000"/>
        <rFont val="Times New Roman"/>
        <family val="1"/>
      </rPr>
      <t xml:space="preserve">CP-2, IR-4, IR-8, PE-6, RA-5, SI-4 </t>
    </r>
  </si>
  <si>
    <r>
      <t xml:space="preserve">RS.CO-4: </t>
    </r>
    <r>
      <rPr>
        <sz val="10"/>
        <color theme="1"/>
        <rFont val="Times New Roman"/>
        <family val="1"/>
      </rPr>
      <t>Coordination with stakeholders occurs consistent with response plans</t>
    </r>
  </si>
  <si>
    <r>
      <t>·</t>
    </r>
    <r>
      <rPr>
        <sz val="7"/>
        <color rgb="FF000000"/>
        <rFont val="Times New Roman"/>
        <family val="1"/>
      </rPr>
      <t xml:space="preserve">       </t>
    </r>
    <r>
      <rPr>
        <b/>
        <sz val="10"/>
        <color rgb="FF000000"/>
        <rFont val="Times New Roman"/>
        <family val="1"/>
      </rPr>
      <t xml:space="preserve">ISA 62443-2-1:2009 </t>
    </r>
    <r>
      <rPr>
        <sz val="10"/>
        <color rgb="FF000000"/>
        <rFont val="Times New Roman"/>
        <family val="1"/>
      </rPr>
      <t>4.3.4.5.5</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</si>
  <si>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CP-2, IR-4, IR-8</t>
    </r>
  </si>
  <si>
    <r>
      <t xml:space="preserve">RS.CO-5: </t>
    </r>
    <r>
      <rPr>
        <sz val="10"/>
        <color theme="1"/>
        <rFont val="Times New Roman"/>
        <family val="1"/>
      </rPr>
      <t>Voluntary information sharing occurs with external stakeholders to achieve broader cybersecurity situational awareness</t>
    </r>
    <r>
      <rPr>
        <sz val="10"/>
        <color rgb="FF000000"/>
        <rFont val="Times New Roman"/>
        <family val="1"/>
      </rPr>
      <t xml:space="preserve"> </t>
    </r>
  </si>
  <si>
    <r>
      <t>·</t>
    </r>
    <r>
      <rPr>
        <sz val="7"/>
        <color theme="1"/>
        <rFont val="Times New Roman"/>
        <family val="1"/>
      </rPr>
      <t xml:space="preserve">       </t>
    </r>
    <r>
      <rPr>
        <b/>
        <sz val="10"/>
        <color theme="1"/>
        <rFont val="Times New Roman"/>
        <family val="1"/>
      </rPr>
      <t xml:space="preserve">NIST SP 800-53 Rev. 4 </t>
    </r>
    <r>
      <rPr>
        <sz val="10"/>
        <color theme="1"/>
        <rFont val="Times New Roman"/>
        <family val="1"/>
      </rPr>
      <t>PM-15, SI-5</t>
    </r>
  </si>
  <si>
    <r>
      <t xml:space="preserve">RS.AN-1: </t>
    </r>
    <r>
      <rPr>
        <sz val="10"/>
        <color rgb="FF000000"/>
        <rFont val="Times New Roman"/>
        <family val="1"/>
      </rPr>
      <t>Notifications from detection systems are investigated </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</si>
  <si>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DSS02.07</t>
    </r>
  </si>
  <si>
    <r>
      <t>·</t>
    </r>
    <r>
      <rPr>
        <sz val="7"/>
        <color rgb="FF000000"/>
        <rFont val="Times New Roman"/>
        <family val="1"/>
      </rPr>
      <t xml:space="preserve">       </t>
    </r>
    <r>
      <rPr>
        <b/>
        <sz val="10"/>
        <color rgb="FF000000"/>
        <rFont val="Times New Roman"/>
        <family val="1"/>
      </rPr>
      <t xml:space="preserve">ISA 62443-2-1:2009 </t>
    </r>
    <r>
      <rPr>
        <sz val="10"/>
        <color rgb="FF000000"/>
        <rFont val="Times New Roman"/>
        <family val="1"/>
      </rPr>
      <t>4.3.4.5.6, 4.3.4.5.7, 4.3.4.5.8</t>
    </r>
  </si>
  <si>
    <r>
      <t>·</t>
    </r>
    <r>
      <rPr>
        <sz val="7"/>
        <color rgb="FF000000"/>
        <rFont val="Times New Roman"/>
        <family val="1"/>
      </rPr>
      <t xml:space="preserve">       </t>
    </r>
    <r>
      <rPr>
        <b/>
        <sz val="10"/>
        <color rgb="FF000000"/>
        <rFont val="Times New Roman"/>
        <family val="1"/>
      </rPr>
      <t>ISA 62443-3-3:2013</t>
    </r>
    <r>
      <rPr>
        <sz val="10"/>
        <color rgb="FF000000"/>
        <rFont val="Times New Roman"/>
        <family val="1"/>
      </rPr>
      <t xml:space="preserve"> SR 6.1</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</si>
  <si>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A.12.4.1, A.12.4.3, A.16.1.5</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</si>
  <si>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 xml:space="preserve">AU-6, </t>
    </r>
    <r>
      <rPr>
        <sz val="10"/>
        <color theme="1"/>
        <rFont val="Times New Roman"/>
        <family val="1"/>
      </rPr>
      <t xml:space="preserve">CA-7, IR-4, </t>
    </r>
    <r>
      <rPr>
        <sz val="10"/>
        <color rgb="FF000000"/>
        <rFont val="Times New Roman"/>
        <family val="1"/>
      </rPr>
      <t xml:space="preserve">IR-5, PE-6, SI-4 </t>
    </r>
  </si>
  <si>
    <r>
      <t xml:space="preserve">RS.AN-2: </t>
    </r>
    <r>
      <rPr>
        <sz val="10"/>
        <color rgb="FF000000"/>
        <rFont val="Times New Roman"/>
        <family val="1"/>
      </rPr>
      <t>The impact of the incident is understood</t>
    </r>
  </si>
  <si>
    <r>
      <t>·</t>
    </r>
    <r>
      <rPr>
        <sz val="7"/>
        <color rgb="FF000000"/>
        <rFont val="Times New Roman"/>
        <family val="1"/>
      </rPr>
      <t xml:space="preserve">       </t>
    </r>
    <r>
      <rPr>
        <b/>
        <sz val="10"/>
        <color rgb="FF000000"/>
        <rFont val="Times New Roman"/>
        <family val="1"/>
      </rPr>
      <t>ISA 62443-2-1:2009</t>
    </r>
    <r>
      <rPr>
        <sz val="10"/>
        <color rgb="FF000000"/>
        <rFont val="Times New Roman"/>
        <family val="1"/>
      </rPr>
      <t xml:space="preserve"> 4.3.4.5.6, 4.3.4.5.7, 4.3.4.5.8</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</si>
  <si>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A.16.1.6</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</si>
  <si>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t>
    </r>
    <r>
      <rPr>
        <sz val="10"/>
        <color rgb="FF000000"/>
        <rFont val="Times New Roman"/>
        <family val="1"/>
      </rPr>
      <t>IR-4</t>
    </r>
  </si>
  <si>
    <r>
      <t xml:space="preserve">RS.AN-3: </t>
    </r>
    <r>
      <rPr>
        <sz val="10"/>
        <color rgb="FF000000"/>
        <rFont val="Times New Roman"/>
        <family val="1"/>
      </rPr>
      <t>Forensics are performed</t>
    </r>
  </si>
  <si>
    <r>
      <t>·</t>
    </r>
    <r>
      <rPr>
        <sz val="7"/>
        <color rgb="FF000000"/>
        <rFont val="Times New Roman"/>
        <family val="1"/>
      </rPr>
      <t xml:space="preserve">       </t>
    </r>
    <r>
      <rPr>
        <b/>
        <sz val="10"/>
        <color rgb="FF000000"/>
        <rFont val="Times New Roman"/>
        <family val="1"/>
      </rPr>
      <t>ISA 62443-3-3:2013</t>
    </r>
    <r>
      <rPr>
        <sz val="10"/>
        <color rgb="FF000000"/>
        <rFont val="Times New Roman"/>
        <family val="1"/>
      </rPr>
      <t xml:space="preserve"> SR 2.8, SR 2.9, SR 2.10, SR 2.11, SR 2.12, SR 3.9, SR 6.1</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</si>
  <si>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 xml:space="preserve">A.16.1.7 </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</si>
  <si>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AU-7, </t>
    </r>
    <r>
      <rPr>
        <sz val="10"/>
        <color rgb="FF000000"/>
        <rFont val="Times New Roman"/>
        <family val="1"/>
      </rPr>
      <t>IR-4</t>
    </r>
  </si>
  <si>
    <r>
      <t xml:space="preserve">RS.AN-4: </t>
    </r>
    <r>
      <rPr>
        <sz val="10"/>
        <color rgb="FF000000"/>
        <rFont val="Times New Roman"/>
        <family val="1"/>
      </rPr>
      <t>Incidents are categorized consistent with response plans</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</si>
  <si>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4.3.4.5.6</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</si>
  <si>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 xml:space="preserve">A.16.1.4 </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</si>
  <si>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t>
    </r>
    <r>
      <rPr>
        <sz val="10"/>
        <color rgb="FF000000"/>
        <rFont val="Times New Roman"/>
        <family val="1"/>
      </rPr>
      <t>IR-4, IR-5, IR-8</t>
    </r>
  </si>
  <si>
    <r>
      <t xml:space="preserve">RS.MI-1: </t>
    </r>
    <r>
      <rPr>
        <sz val="10"/>
        <color rgb="FF000000"/>
        <rFont val="Times New Roman"/>
        <family val="1"/>
      </rPr>
      <t>Incidents are contained</t>
    </r>
  </si>
  <si>
    <r>
      <t>·</t>
    </r>
    <r>
      <rPr>
        <sz val="7"/>
        <color rgb="FF000000"/>
        <rFont val="Times New Roman"/>
        <family val="1"/>
      </rPr>
      <t xml:space="preserve">       </t>
    </r>
    <r>
      <rPr>
        <b/>
        <sz val="10"/>
        <color theme="1"/>
        <rFont val="Times New Roman"/>
        <family val="1"/>
      </rPr>
      <t>ISA 62443-3-3:2013</t>
    </r>
    <r>
      <rPr>
        <sz val="10"/>
        <color theme="1"/>
        <rFont val="Times New Roman"/>
        <family val="1"/>
      </rPr>
      <t xml:space="preserve"> SR 5.1, SR 5.2, SR 5.4</t>
    </r>
  </si>
  <si>
    <r>
      <t>·</t>
    </r>
    <r>
      <rPr>
        <sz val="7"/>
        <color rgb="FF000000"/>
        <rFont val="Times New Roman"/>
        <family val="1"/>
      </rPr>
      <t xml:space="preserve">       </t>
    </r>
    <r>
      <rPr>
        <b/>
        <sz val="10"/>
        <color rgb="FF000000"/>
        <rFont val="Times New Roman"/>
        <family val="1"/>
      </rPr>
      <t xml:space="preserve">ISO/IEC 27001:2013 </t>
    </r>
    <r>
      <rPr>
        <sz val="10"/>
        <color rgb="FF000000"/>
        <rFont val="Times New Roman"/>
        <family val="1"/>
      </rPr>
      <t>A.16.1.5</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</si>
  <si>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IR-4</t>
    </r>
  </si>
  <si>
    <r>
      <t xml:space="preserve">RS.MI-2: </t>
    </r>
    <r>
      <rPr>
        <sz val="10"/>
        <color rgb="FF000000"/>
        <rFont val="Times New Roman"/>
        <family val="1"/>
      </rPr>
      <t>Incidents are mitigated</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</si>
  <si>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4.3.4.5.6, 4.3.4.5.10</t>
    </r>
  </si>
  <si>
    <r>
      <t>·</t>
    </r>
    <r>
      <rPr>
        <sz val="7"/>
        <color rgb="FF000000"/>
        <rFont val="Times New Roman"/>
        <family val="1"/>
      </rPr>
      <t xml:space="preserve">       </t>
    </r>
    <r>
      <rPr>
        <b/>
        <sz val="10"/>
        <color theme="1"/>
        <rFont val="Times New Roman"/>
        <family val="1"/>
      </rPr>
      <t>ISO/IEC 27001:2013</t>
    </r>
    <r>
      <rPr>
        <sz val="10"/>
        <color theme="1"/>
        <rFont val="Times New Roman"/>
        <family val="1"/>
      </rPr>
      <t xml:space="preserve"> A.12.2.1, A.16.1.5</t>
    </r>
  </si>
  <si>
    <r>
      <t xml:space="preserve">RS.MI-3: </t>
    </r>
    <r>
      <rPr>
        <sz val="10"/>
        <color rgb="FF000000"/>
        <rFont val="Times New Roman"/>
        <family val="1"/>
      </rPr>
      <t>Newly identified vulnerabilities are mitigated or documented as accepted risks</t>
    </r>
  </si>
  <si>
    <r>
      <t>·</t>
    </r>
    <r>
      <rPr>
        <sz val="7"/>
        <color theme="1"/>
        <rFont val="Times New Roman"/>
        <family val="1"/>
      </rPr>
      <t xml:space="preserve">       </t>
    </r>
    <r>
      <rPr>
        <b/>
        <sz val="10"/>
        <color theme="1"/>
        <rFont val="Times New Roman"/>
        <family val="1"/>
      </rPr>
      <t>ISO/IEC 27001:2013</t>
    </r>
    <r>
      <rPr>
        <sz val="10"/>
        <color theme="1"/>
        <rFont val="Times New Roman"/>
        <family val="1"/>
      </rPr>
      <t xml:space="preserve"> A.12.6.1</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</si>
  <si>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 xml:space="preserve">Rev. 4 </t>
    </r>
    <r>
      <rPr>
        <sz val="10"/>
        <color theme="1"/>
        <rFont val="Times New Roman"/>
        <family val="1"/>
      </rPr>
      <t>CA-7,</t>
    </r>
    <r>
      <rPr>
        <b/>
        <sz val="10"/>
        <color theme="1"/>
        <rFont val="Times New Roman"/>
        <family val="1"/>
      </rPr>
      <t xml:space="preserve"> </t>
    </r>
    <r>
      <rPr>
        <sz val="10"/>
        <color theme="1"/>
        <rFont val="Times New Roman"/>
        <family val="1"/>
      </rPr>
      <t>RA-3, RA-5</t>
    </r>
  </si>
  <si>
    <r>
      <t xml:space="preserve">RS.IM-1: </t>
    </r>
    <r>
      <rPr>
        <sz val="10"/>
        <color rgb="FF000000"/>
        <rFont val="Times New Roman"/>
        <family val="1"/>
      </rPr>
      <t>Response</t>
    </r>
    <r>
      <rPr>
        <b/>
        <sz val="10"/>
        <color rgb="FF000000"/>
        <rFont val="Times New Roman"/>
        <family val="1"/>
      </rPr>
      <t xml:space="preserve"> </t>
    </r>
    <r>
      <rPr>
        <sz val="10"/>
        <color rgb="FF000000"/>
        <rFont val="Times New Roman"/>
        <family val="1"/>
      </rPr>
      <t>plans incorporate lessons learned</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</si>
  <si>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BAI01.13</t>
    </r>
  </si>
  <si>
    <r>
      <t>·</t>
    </r>
    <r>
      <rPr>
        <sz val="7"/>
        <color rgb="FF000000"/>
        <rFont val="Times New Roman"/>
        <family val="1"/>
      </rPr>
      <t xml:space="preserve">       </t>
    </r>
    <r>
      <rPr>
        <b/>
        <sz val="10"/>
        <color theme="1"/>
        <rFont val="Times New Roman"/>
        <family val="1"/>
      </rPr>
      <t xml:space="preserve">ISA 62443-2-1:2009 </t>
    </r>
    <r>
      <rPr>
        <sz val="10"/>
        <color theme="1"/>
        <rFont val="Times New Roman"/>
        <family val="1"/>
      </rPr>
      <t>4.3.4.5.10, 4.4.3.4</t>
    </r>
  </si>
  <si>
    <r>
      <t xml:space="preserve">RS.IM-2: </t>
    </r>
    <r>
      <rPr>
        <sz val="10"/>
        <color rgb="FF000000"/>
        <rFont val="Times New Roman"/>
        <family val="1"/>
      </rPr>
      <t>Response strategies are updated</t>
    </r>
  </si>
  <si>
    <r>
      <t>·</t>
    </r>
    <r>
      <rPr>
        <sz val="7"/>
        <color theme="1"/>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CP-2, IR-4, IR-8</t>
    </r>
  </si>
  <si>
    <t>RECOVER (RC)</t>
  </si>
  <si>
    <r>
      <t xml:space="preserve">RC.RP-1: </t>
    </r>
    <r>
      <rPr>
        <sz val="10"/>
        <color theme="1"/>
        <rFont val="Times New Roman"/>
        <family val="1"/>
      </rPr>
      <t>Recovery plan is executed during or after an event</t>
    </r>
  </si>
  <si>
    <r>
      <t>·</t>
    </r>
    <r>
      <rPr>
        <sz val="7"/>
        <color rgb="FF000000"/>
        <rFont val="Times New Roman"/>
        <family val="1"/>
      </rP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CSC</t>
    </r>
    <r>
      <rPr>
        <sz val="10"/>
        <color rgb="FF000000"/>
        <rFont val="Times New Roman"/>
        <family val="1"/>
      </rPr>
      <t xml:space="preserve"> 8</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</si>
  <si>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DSS02.05, DSS03.04</t>
    </r>
  </si>
  <si>
    <r>
      <t>·</t>
    </r>
    <r>
      <rPr>
        <sz val="7"/>
        <color rgb="FF000000"/>
        <rFont val="Times New Roman"/>
        <family val="1"/>
      </rP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CP-10, IR-4, IR-8</t>
    </r>
  </si>
  <si>
    <r>
      <t xml:space="preserve">RC.IM-1: </t>
    </r>
    <r>
      <rPr>
        <sz val="10"/>
        <color rgb="FF000000"/>
        <rFont val="Times New Roman"/>
        <family val="1"/>
      </rPr>
      <t>Recovery plans incorporate lessons learned</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</si>
  <si>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BAI05.07</t>
    </r>
  </si>
  <si>
    <r>
      <t>·</t>
    </r>
    <r>
      <rPr>
        <sz val="7"/>
        <color rgb="FF000000"/>
        <rFont val="Times New Roman"/>
        <family val="1"/>
      </rPr>
      <t xml:space="preserve">       </t>
    </r>
    <r>
      <rPr>
        <b/>
        <sz val="10"/>
        <color theme="1"/>
        <rFont val="Times New Roman"/>
        <family val="1"/>
      </rPr>
      <t xml:space="preserve">ISA 62443-2-1 </t>
    </r>
    <r>
      <rPr>
        <sz val="10"/>
        <color theme="1"/>
        <rFont val="Times New Roman"/>
        <family val="1"/>
      </rPr>
      <t>4.4.3.4</t>
    </r>
  </si>
  <si>
    <r>
      <t xml:space="preserve">RC.IM-2: </t>
    </r>
    <r>
      <rPr>
        <sz val="10"/>
        <color rgb="FF000000"/>
        <rFont val="Times New Roman"/>
        <family val="1"/>
      </rPr>
      <t>Recovery strategies are updated</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</si>
  <si>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BAI07.08</t>
    </r>
  </si>
  <si>
    <r>
      <t>·</t>
    </r>
    <r>
      <rPr>
        <sz val="7"/>
        <color rgb="FF000000"/>
        <rFont val="Times New Roman"/>
        <family val="1"/>
      </rPr>
      <t xml:space="preserve">       </t>
    </r>
    <r>
      <rPr>
        <b/>
        <sz val="10"/>
        <color rgb="FF000000"/>
        <rFont val="Times New Roman"/>
        <family val="1"/>
      </rPr>
      <t>NIST SP 800-53 Rev. 4</t>
    </r>
    <r>
      <rPr>
        <sz val="10"/>
        <color rgb="FF000000"/>
        <rFont val="Times New Roman"/>
        <family val="1"/>
      </rPr>
      <t xml:space="preserve"> CP-2, IR-4, IR-8</t>
    </r>
  </si>
  <si>
    <r>
      <t xml:space="preserve">RC.CO-1: </t>
    </r>
    <r>
      <rPr>
        <sz val="10"/>
        <color rgb="FF000000"/>
        <rFont val="Times New Roman"/>
        <family val="1"/>
      </rPr>
      <t>Public relations are managed</t>
    </r>
  </si>
  <si>
    <r>
      <t>·</t>
    </r>
    <r>
      <rPr>
        <sz val="7"/>
        <color theme="1"/>
        <rFont val="Times New Roman"/>
        <family val="1"/>
      </rPr>
      <t xml:space="preserve">       </t>
    </r>
    <r>
      <rPr>
        <b/>
        <sz val="10"/>
        <color rgb="FF000000"/>
        <rFont val="Times New Roman"/>
        <family val="1"/>
      </rPr>
      <t>COBIT 5</t>
    </r>
    <r>
      <rPr>
        <sz val="10"/>
        <color rgb="FF000000"/>
        <rFont val="Times New Roman"/>
        <family val="1"/>
      </rPr>
      <t xml:space="preserve"> EDM03.02</t>
    </r>
  </si>
  <si>
    <r>
      <t xml:space="preserve">RC.CO-2: </t>
    </r>
    <r>
      <rPr>
        <sz val="10"/>
        <color rgb="FF000000"/>
        <rFont val="Times New Roman"/>
        <family val="1"/>
      </rPr>
      <t>Reputation after an event is repaired</t>
    </r>
  </si>
  <si>
    <r>
      <t>·</t>
    </r>
    <r>
      <rPr>
        <sz val="7"/>
        <color rgb="FF000000"/>
        <rFont val="Times New Roman"/>
        <family val="1"/>
      </rPr>
      <t xml:space="preserve">       </t>
    </r>
    <r>
      <rPr>
        <b/>
        <sz val="10"/>
        <color rgb="FF000000"/>
        <rFont val="Times New Roman"/>
        <family val="1"/>
      </rPr>
      <t xml:space="preserve">COBIT 5 </t>
    </r>
    <r>
      <rPr>
        <sz val="10"/>
        <color rgb="FF000000"/>
        <rFont val="Times New Roman"/>
        <family val="1"/>
      </rPr>
      <t>MEA03.02</t>
    </r>
  </si>
  <si>
    <r>
      <t xml:space="preserve">RC.CO-3: </t>
    </r>
    <r>
      <rPr>
        <sz val="10"/>
        <color rgb="FF000000"/>
        <rFont val="Times New Roman"/>
        <family val="1"/>
      </rPr>
      <t>Recovery activities are communicated to internal stakeholders and executive and management teams</t>
    </r>
  </si>
  <si>
    <r>
      <t>·</t>
    </r>
    <r>
      <rPr>
        <sz val="7"/>
        <color rgb="FF000000"/>
        <rFont val="Times New Roman"/>
        <family val="1"/>
      </rPr>
      <t xml:space="preserve">       </t>
    </r>
    <r>
      <rPr>
        <b/>
        <sz val="10"/>
        <color rgb="FF000000"/>
        <rFont val="Times New Roman"/>
        <family val="1"/>
      </rPr>
      <t xml:space="preserve">NIST SP 800-53 Rev. 4 </t>
    </r>
    <r>
      <rPr>
        <sz val="10"/>
        <color rgb="FF000000"/>
        <rFont val="Times New Roman"/>
        <family val="1"/>
      </rPr>
      <t xml:space="preserve">CP-2, IR-4 </t>
    </r>
  </si>
  <si>
    <t>IDENTIFY (ID)</t>
  </si>
  <si>
    <r>
      <t xml:space="preserve">Asset Management (ID.AM): </t>
    </r>
    <r>
      <rPr>
        <sz val="10"/>
        <color theme="1"/>
        <rFont val="Times New Roman"/>
        <family val="1"/>
      </rPr>
      <t>The data, personnel, devices, systems, and facilities that enable the organization to achieve business purposes are identified and managed consistent with their relative importance to business objectives and the organization’s risk strategy.</t>
    </r>
  </si>
  <si>
    <r>
      <t xml:space="preserve">Business Environment (ID.BE): </t>
    </r>
    <r>
      <rPr>
        <sz val="10"/>
        <color theme="1"/>
        <rFont val="Times New Roman"/>
        <family val="1"/>
      </rPr>
      <t>The organization’s mission, objectives, stakeholders, and activities are understood and prioritized; this information is used to inform cybersecurity roles, responsibilities, and risk management decisions.</t>
    </r>
  </si>
  <si>
    <r>
      <t xml:space="preserve">Governance (ID.GV): </t>
    </r>
    <r>
      <rPr>
        <sz val="10"/>
        <color theme="1"/>
        <rFont val="Times New Roman"/>
        <family val="1"/>
      </rPr>
      <t>The policies, procedures, and processes to manage and monitor the organization’s regulatory, legal, risk, environmental, and operational requirements are understood and inform the management of cybersecurity risk.</t>
    </r>
  </si>
  <si>
    <r>
      <t xml:space="preserve">Risk Assessment (ID.RA): </t>
    </r>
    <r>
      <rPr>
        <sz val="10"/>
        <color theme="1"/>
        <rFont val="Times New Roman"/>
        <family val="1"/>
      </rPr>
      <t>The organization understands the cybersecurity risk to organizational operations (including mission, functions, image, or reputation), organizational assets, and individuals.</t>
    </r>
  </si>
  <si>
    <r>
      <t xml:space="preserve">Risk Management Strategy (ID.RM): </t>
    </r>
    <r>
      <rPr>
        <sz val="10"/>
        <color theme="1"/>
        <rFont val="Times New Roman"/>
        <family val="1"/>
      </rPr>
      <t>The organization’s priorities, constraints, risk tolerances, and assumptions are established and used to support operational risk decisions.</t>
    </r>
  </si>
  <si>
    <r>
      <t xml:space="preserve">Access Control (PR.AC): </t>
    </r>
    <r>
      <rPr>
        <sz val="10"/>
        <color theme="1"/>
        <rFont val="Times New Roman"/>
        <family val="1"/>
      </rPr>
      <t>Access to assets and associated facilities is limited to authorized users, processes, or devices, and to authorized activities and transactions.</t>
    </r>
  </si>
  <si>
    <r>
      <t xml:space="preserve">Awareness and Training (PR.AT): </t>
    </r>
    <r>
      <rPr>
        <sz val="10"/>
        <color theme="1"/>
        <rFont val="Times New Roman"/>
        <family val="1"/>
      </rPr>
      <t>The organization’s personnel and partners are provided cybersecurity awareness education and are adequately trained to perform their information security-related duties and responsibilities consistent with related policies, procedures, and agreements.</t>
    </r>
  </si>
  <si>
    <r>
      <t xml:space="preserve">Data Security (PR.DS): </t>
    </r>
    <r>
      <rPr>
        <sz val="10"/>
        <color theme="1"/>
        <rFont val="Times New Roman"/>
        <family val="1"/>
      </rPr>
      <t>Information and records (data) are managed consistent with the organization’s risk strategy to protect the confidentiality, integrity, and availability of information.</t>
    </r>
  </si>
  <si>
    <r>
      <t xml:space="preserve">Information Protection Processes and Procedures (PR.IP): </t>
    </r>
    <r>
      <rPr>
        <sz val="10"/>
        <color theme="1"/>
        <rFont val="Times New Roman"/>
        <family val="1"/>
      </rPr>
      <t>Security policies (that address purpose, scope, roles, responsibilities, management commitment, and coordination among organizational entities), processes, and procedures are maintained and used to manage protection of information systems and assets.</t>
    </r>
  </si>
  <si>
    <r>
      <t>Maintenance (PR.MA):</t>
    </r>
    <r>
      <rPr>
        <sz val="10"/>
        <color theme="1"/>
        <rFont val="Times New Roman"/>
        <family val="1"/>
      </rPr>
      <t xml:space="preserve"> Maintenance and repairs of industrial control and information system components is performed consistent with policies and procedures.</t>
    </r>
  </si>
  <si>
    <r>
      <t xml:space="preserve">Protective Technology (PR.PT): </t>
    </r>
    <r>
      <rPr>
        <sz val="10"/>
        <color theme="1"/>
        <rFont val="Times New Roman"/>
        <family val="1"/>
      </rPr>
      <t>Technical security solutions are managed to ensure the security and resilience of systems and assets, consistent with related policies, procedures, and agreements.</t>
    </r>
  </si>
  <si>
    <r>
      <t xml:space="preserve">Anomalies and Events (DE.AE): </t>
    </r>
    <r>
      <rPr>
        <sz val="10"/>
        <color theme="1"/>
        <rFont val="Times New Roman"/>
        <family val="1"/>
      </rPr>
      <t>Anomalous activity is detected in a timely manner and the potential impact of events is understood.</t>
    </r>
  </si>
  <si>
    <r>
      <t xml:space="preserve">Security Continuous Monitoring (DE.CM): </t>
    </r>
    <r>
      <rPr>
        <sz val="10"/>
        <color theme="1"/>
        <rFont val="Times New Roman"/>
        <family val="1"/>
      </rPr>
      <t>The information system and assets are monitored at discrete intervals to identify cybersecurity events and verify the effectiveness of protective measures.</t>
    </r>
  </si>
  <si>
    <r>
      <t>Detection Processes (DE.DP):</t>
    </r>
    <r>
      <rPr>
        <sz val="10"/>
        <color theme="1"/>
        <rFont val="Times New Roman"/>
        <family val="1"/>
      </rPr>
      <t xml:space="preserve"> Detection processes and procedures are maintained and tested to ensure timely and adequate awareness of anomalous events.</t>
    </r>
  </si>
  <si>
    <r>
      <t>Response Planning (RS.RP):</t>
    </r>
    <r>
      <rPr>
        <sz val="12"/>
        <color theme="1"/>
        <rFont val="Times New Roman"/>
        <family val="1"/>
      </rPr>
      <t xml:space="preserve"> </t>
    </r>
    <r>
      <rPr>
        <sz val="10"/>
        <color theme="1"/>
        <rFont val="Times New Roman"/>
        <family val="1"/>
      </rPr>
      <t>Response processes and procedures are executed and maintained, to ensure timely response to detected cybersecurity events.</t>
    </r>
  </si>
  <si>
    <r>
      <t xml:space="preserve">Communications (RS.CO): </t>
    </r>
    <r>
      <rPr>
        <sz val="10"/>
        <color theme="1"/>
        <rFont val="Times New Roman"/>
        <family val="1"/>
      </rPr>
      <t>Response activities are coordinated with internal and external stakeholders, as appropriate, to include external support from law enforcement agencies.</t>
    </r>
  </si>
  <si>
    <r>
      <t xml:space="preserve">Analysis (RS.AN): </t>
    </r>
    <r>
      <rPr>
        <sz val="10"/>
        <color theme="1"/>
        <rFont val="Times New Roman"/>
        <family val="1"/>
      </rPr>
      <t>Analysis is conducted to ensure adequate response and support recovery activities.</t>
    </r>
  </si>
  <si>
    <r>
      <t xml:space="preserve">Mitigation (RS.MI): </t>
    </r>
    <r>
      <rPr>
        <sz val="10"/>
        <color theme="1"/>
        <rFont val="Times New Roman"/>
        <family val="1"/>
      </rPr>
      <t>Activities are performed to prevent expansion of an event, mitigate its effects, and eradicate the incident.</t>
    </r>
  </si>
  <si>
    <r>
      <t xml:space="preserve">Improvements (RS.IM): </t>
    </r>
    <r>
      <rPr>
        <sz val="10"/>
        <color theme="1"/>
        <rFont val="Times New Roman"/>
        <family val="1"/>
      </rPr>
      <t>Organizational response activities are improved by incorporating lessons learned from current and previous detection/response activities.</t>
    </r>
  </si>
  <si>
    <r>
      <t xml:space="preserve">Recovery Planning (RC.RP): </t>
    </r>
    <r>
      <rPr>
        <sz val="10"/>
        <color theme="1"/>
        <rFont val="Times New Roman"/>
        <family val="1"/>
      </rPr>
      <t>Recovery processes and procedures are executed and maintained to ensure timely restoration of systems or assets affected by cybersecurity events.</t>
    </r>
  </si>
  <si>
    <r>
      <t xml:space="preserve">Improvements (RC.IM): </t>
    </r>
    <r>
      <rPr>
        <sz val="10"/>
        <color theme="1"/>
        <rFont val="Times New Roman"/>
        <family val="1"/>
      </rPr>
      <t>Recovery planning and processes are improved by incorporating lessons learned into future activities.</t>
    </r>
  </si>
  <si>
    <r>
      <t xml:space="preserve">Communications (RC.CO): </t>
    </r>
    <r>
      <rPr>
        <sz val="10"/>
        <color theme="1"/>
        <rFont val="Times New Roman"/>
        <family val="1"/>
      </rPr>
      <t>Restoration activities are coordinated with internal and external parties, such as coordinating centers, Internet Service Providers, owners of attacking systems, victims, other CSIRTs, and vendors.</t>
    </r>
  </si>
  <si>
    <t>Notes</t>
  </si>
  <si>
    <t>Status</t>
  </si>
  <si>
    <t>Yes</t>
  </si>
  <si>
    <t>No</t>
  </si>
  <si>
    <t>N/A</t>
  </si>
  <si>
    <t>Governance (ID.GV): The policies, procedures, and processes to manage and monitor the organization’s regulatory, legal, risk, environmental, and operational requirements are understood and inform the management of cybersecurity risk.</t>
  </si>
  <si>
    <t>Risk Assessment (ID.RA): The organization understands the cybersecurity risk to organizational operations (including mission, functions, image, or reputation), organizational assets, and individuals.</t>
  </si>
  <si>
    <t>Risk Management Strategy (ID.RM): The organization’s priorities, constraints, risk tolerances, and assumptions are established and used to support operational risk decisions.</t>
  </si>
  <si>
    <t>Access Control (PR.AC): Access to assets and associated facilities is limited to authorized users, processes, or devices, and to authorized activities and transactions.</t>
  </si>
  <si>
    <t>Awareness and Training (PR.AT): The organization’s personnel and partners are provided cybersecurity awareness education and are adequately trained to perform their information security-related duties and responsibilities consistent with related policies, procedures, and agreements.</t>
  </si>
  <si>
    <t>Data Security (PR.DS): Information and records (data) are managed consistent with the organization’s risk strategy to protect the confidentiality, integrity, and availability of information.</t>
  </si>
  <si>
    <t>Information Protection Processes and Procedures (PR.IP): Security policies (that address purpose, scope, roles, responsibilities, management commitment, and coordination among organizational entities), processes, and procedures are maintained and used to manage protection of information systems and assets.</t>
  </si>
  <si>
    <t>Maintenance (PR.MA): Maintenance and repairs of industrial control and information system components is performed consistent with policies and procedures.</t>
  </si>
  <si>
    <t>Protective Technology (PR.PT): Technical security solutions are managed to ensure the security and resilience of systems and assets, consistent with related policies, procedures, and agreements.</t>
  </si>
  <si>
    <t>Anomalies and Events (DE.AE): Anomalous activity is detected in a timely manner and the potential impact of events is understood.</t>
  </si>
  <si>
    <t>Security Continuous Monitoring (DE.CM): The information system and assets are monitored at discrete intervals to identify cybersecurity events and verify the effectiveness of protective measures.</t>
  </si>
  <si>
    <t>Detection Processes (DE.DP): Detection processes and procedures are maintained and tested to ensure timely and adequate awareness of anomalous events.</t>
  </si>
  <si>
    <t>Response Planning (RS.RP): Response processes and procedures are executed and maintained, to ensure timely response to detected cybersecurity events.</t>
  </si>
  <si>
    <t>Communications (RS.CO): Response activities are coordinated with internal and external stakeholders, as appropriate, to include external support from law enforcement agencies.</t>
  </si>
  <si>
    <t>Analysis (RS.AN): Analysis is conducted to ensure adequate response and support recovery activities.</t>
  </si>
  <si>
    <t>Mitigation (RS.MI): Activities are performed to prevent expansion of an event, mitigate its effects, and eradicate the incident.</t>
  </si>
  <si>
    <t>Improvements (RS.IM): Organizational response activities are improved by incorporating lessons learned from current and previous detection/response activities.</t>
  </si>
  <si>
    <t>Recovery Planning (RC.RP): Recovery processes and procedures are executed and maintained to ensure timely restoration of systems or assets affected by cybersecurity events.</t>
  </si>
  <si>
    <t>Improvements (RC.IM): Recovery planning and processes are improved by incorporating lessons learned into future activities.</t>
  </si>
  <si>
    <t>Communications (RC.CO): Restoration activities are coordinated with internal and external parties, such as coordinating centers, Internet Service Providers, owners of attacking systems, victims, other CSIRTs, and vendors.</t>
  </si>
  <si>
    <t>IDENTIFY</t>
  </si>
  <si>
    <t>PROTECT</t>
  </si>
  <si>
    <t>DEFEND</t>
  </si>
  <si>
    <t>RESPOND</t>
  </si>
  <si>
    <t>RECOVER</t>
  </si>
  <si>
    <t>Score</t>
  </si>
  <si>
    <t>blank</t>
  </si>
  <si>
    <t>total</t>
  </si>
  <si>
    <t>from spec</t>
  </si>
  <si>
    <t>Function Score</t>
  </si>
  <si>
    <t>Cat ID</t>
  </si>
  <si>
    <t>NIST description</t>
  </si>
  <si>
    <t>http://www.nist.gov/cyberframework/upload/cybersecurity-framework-021214.pdf</t>
  </si>
  <si>
    <t>NIST Excel</t>
  </si>
  <si>
    <t>http://www.nist.gov/cyberframework/upload/framework-for-improving-critical-infrastructure-cybersecurity-core.xlsx</t>
  </si>
  <si>
    <t>Added scoring by Watkins Consulting, still needs testing</t>
  </si>
  <si>
    <t>fixed catgory scoring</t>
  </si>
  <si>
    <t>Watkins Consulting</t>
  </si>
  <si>
    <t>User Manual</t>
  </si>
  <si>
    <t>Information</t>
  </si>
  <si>
    <t>Disclaimer</t>
  </si>
  <si>
    <t>Version</t>
  </si>
  <si>
    <t>Date</t>
  </si>
  <si>
    <t>Author</t>
  </si>
  <si>
    <t>Description</t>
  </si>
  <si>
    <t>jmj</t>
  </si>
  <si>
    <t>All rights reserved.</t>
  </si>
  <si>
    <t>Watkins Consulting, Inc.</t>
  </si>
  <si>
    <t>888 Bestgate Rd., Suite 401</t>
  </si>
  <si>
    <t>Annapolis, MD 21401</t>
  </si>
  <si>
    <t>240 479 7273</t>
  </si>
  <si>
    <t>888 320 2320</t>
  </si>
  <si>
    <t>Watkins Resources</t>
  </si>
  <si>
    <t>Watkins website</t>
  </si>
  <si>
    <t>www.watkinsconsulting.com</t>
  </si>
  <si>
    <t>Watkins Cybersecurity</t>
  </si>
  <si>
    <t>User Guide</t>
  </si>
  <si>
    <t>NIST Resources</t>
  </si>
  <si>
    <t>NIST website</t>
  </si>
  <si>
    <t>https://www.nist.gov/cyberframework</t>
  </si>
  <si>
    <t>Copyright (c) 2017, Watkins Consulting, Inc.</t>
  </si>
  <si>
    <t>NIST Cybersecurity Framework v1.0</t>
  </si>
  <si>
    <t xml:space="preserve">Redistribution and use in source and binary forms, with or without modification, are permitted provided that the following conditions are met:
      • Redistributions of source code must retain the copyright notice, this list of conditions and the following disclaimer.
      • Redistributions in binary form must reproduce the above copyright notice, this list of conditions and the following disclaimer in the documentation and/or other materials provided with the distribution.
      • Neither the name of the Watkins Consulting, Inc. nor the names of its contributors may be used to endorse or promote products derived from this software without specific prior written permission.
THIS SOFTWARE IS PROVIDED BY THE COPYRIGHT HOLDERS AND CONTRIBUTORS "AS IS" AND ANY EXPRESS OR IMPLIED WARRANTIES, INCLUDING, BUT NOT LIMITED TO, THE IMPLIED WARRANTIES OF MERCHANTABILITY AND FITNESS FOR A PARTICULAR PURPOSE ARE DISCLAIMED. IN NO EVENT SHALL WATKINS CONSULTING, INC.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
</t>
  </si>
  <si>
    <t>date of record</t>
  </si>
  <si>
    <t>Version History</t>
  </si>
  <si>
    <t>Potential Improvements</t>
  </si>
  <si>
    <t>Impact</t>
  </si>
  <si>
    <t>Difficulty</t>
  </si>
  <si>
    <t>Low</t>
  </si>
  <si>
    <t>Medium</t>
  </si>
  <si>
    <t>Improve quality by removing merged cells from input area. Calculations depend on merged cells. If merged cells are modified then the calculations could be affected.</t>
  </si>
  <si>
    <t>High</t>
  </si>
  <si>
    <t>Watkins is proud to be a trusted advisor to our clients. To that end, we are making this Excel Workbook available.  Should your firm require additional support understanding or evaluating the NIST Cybersecurity Framework please contact us by email at solutions@watkinsconsulting.com or calling 240-479-7273.</t>
  </si>
  <si>
    <t>Controls</t>
  </si>
  <si>
    <t>Minimum number of questions to answer for roll up score to be calculated</t>
  </si>
  <si>
    <t>Yes/
(Yes+No+blank)</t>
  </si>
  <si>
    <r>
      <t xml:space="preserve">All category rollup scores below this value are shaded in </t>
    </r>
    <r>
      <rPr>
        <i/>
        <sz val="11"/>
        <color rgb="FFFF0000"/>
        <rFont val="Calibri"/>
        <family val="2"/>
        <scheme val="minor"/>
      </rPr>
      <t>red</t>
    </r>
  </si>
  <si>
    <r>
      <t xml:space="preserve">All category rollup scores above this value are shaded in </t>
    </r>
    <r>
      <rPr>
        <i/>
        <sz val="11"/>
        <color rgb="FF00B050"/>
        <rFont val="Calibri"/>
        <family val="2"/>
        <scheme val="minor"/>
      </rPr>
      <t>green</t>
    </r>
  </si>
  <si>
    <t>Change from Yes/No to numeric values. Could be helpful in capturing ongoing changes.</t>
  </si>
  <si>
    <t>Add hyperlinks to informative references that are available on the internet</t>
  </si>
  <si>
    <r>
      <t xml:space="preserve">This workbook is an Excel workbook intended to help track evaluation progress of cybersecurity preparedness relative to the NIST Cybersecurity Framework version 1.0 released in 2014. The organizational approach and text within this Excel workbook was derived from the NIST Cybersecurity Framework.
</t>
    </r>
    <r>
      <rPr>
        <b/>
        <sz val="8"/>
        <color rgb="FFFF0000"/>
        <rFont val="Arial"/>
        <family val="2"/>
      </rPr>
      <t>This tool is an assessment/organizational tool only.</t>
    </r>
    <r>
      <rPr>
        <b/>
        <sz val="8"/>
        <rFont val="Arial"/>
        <family val="2"/>
      </rPr>
      <t xml:space="preserve"> It is not a certification or a standard. It is intended to help businesses identify their risks and determine their preparedness. Repeated assessments should provide a measurable evaluation of cybersecurity readiness over time. 
</t>
    </r>
  </si>
  <si>
    <t>https://www.watkinsconsulting.com/cybersecurity.html</t>
  </si>
  <si>
    <t>https://www.watkinsconsulting.com/documents/Watkins NIST CSF Excel User Guide.pdf</t>
  </si>
  <si>
    <t>improved rollup formatting to handle errors, no answers and custom shading levels. Added category hyperlinks from rollup sheet. Updated file URLs.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</si>
</sst>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36" x14ac:knownFonts="1">
    <font>
      <sz val="12"/>
      <color theme="1"/>
      <name val="Calibri"/>
      <family val="2"/>
      <scheme val="minor"/>
    </font>
    <font>
      <sz val="12"/>
      <color theme="1"/>
      <name val="Times New Roman"/>
      <family val="1"/>
    </font>
    <font>
      <b/>
      <sz val="10"/>
      <color rgb="FFFFFFFF"/>
      <name val="Times New Roman"/>
      <family val="1"/>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7"/>
      <color theme="1"/>
      <name val="Times New Roman"/>
      <family val="1"/>
    </font>
    <font>
      <sz val="7"/>
      <color rgb="FF000000"/>
      <name val="Times New Roman"/>
      <family val="1"/>
    </font>
    <font>
      <sz val="12"/>
      <color theme="1"/>
      <name val="Calibri"/>
      <family val="2"/>
      <scheme val="minor"/>
    </font>
    <font>
      <b/>
      <sz val="18"/>
      <color theme="3"/>
      <name val="Cambria"/>
      <family val="2"/>
      <scheme val="major"/>
    </font>
    <font>
      <b/>
      <sz val="13"/>
      <color theme="3"/>
      <name val="Calibri"/>
      <family val="2"/>
      <scheme val="minor"/>
    </font>
    <font>
      <sz val="11"/>
      <color rgb="FF3F3F76"/>
      <name val="Calibri"/>
      <family val="2"/>
      <scheme val="minor"/>
    </font>
    <font>
      <i/>
      <sz val="11"/>
      <color rgb="FF7F7F7F"/>
      <name val="Calibri"/>
      <family val="2"/>
      <scheme val="minor"/>
    </font>
    <font>
      <u/>
      <sz val="12"/>
      <color theme="10"/>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sz val="11"/>
      <name val="Calibri"/>
      <family val="2"/>
      <scheme val="minor"/>
    </font>
    <font>
      <b/>
      <sz val="8"/>
      <color rgb="FFFF0000"/>
      <name val="Arial"/>
      <family val="2"/>
    </font>
    <font>
      <b/>
      <sz val="8"/>
      <name val="Arial"/>
      <family val="2"/>
    </font>
    <font>
      <b/>
      <sz val="20"/>
      <color theme="3"/>
      <name val="Calisto MT"/>
      <family val="1"/>
    </font>
    <font>
      <b/>
      <sz val="24"/>
      <color theme="3"/>
      <name val="Cambria"/>
      <family val="2"/>
      <scheme val="major"/>
    </font>
    <font>
      <b/>
      <sz val="10"/>
      <color theme="1"/>
      <name val="Calibri"/>
      <family val="2"/>
      <scheme val="minor"/>
    </font>
    <font>
      <b/>
      <sz val="9"/>
      <color theme="1"/>
      <name val="Calibri"/>
      <family val="2"/>
      <scheme val="minor"/>
    </font>
    <font>
      <b/>
      <i/>
      <sz val="11"/>
      <color theme="1"/>
      <name val="Calibri"/>
      <family val="2"/>
      <scheme val="minor"/>
    </font>
    <font>
      <sz val="10"/>
      <color theme="1"/>
      <name val="Calibri"/>
      <family val="2"/>
      <scheme val="minor"/>
    </font>
    <font>
      <b/>
      <sz val="18"/>
      <color rgb="FF17365D"/>
      <name val="Calisto MT"/>
      <family val="1"/>
    </font>
    <font>
      <sz val="12"/>
      <color theme="3" tint="0.39997558519241921"/>
      <name val="Calibri"/>
      <family val="2"/>
      <scheme val="minor"/>
    </font>
    <font>
      <u/>
      <sz val="8"/>
      <color theme="3" tint="0.39997558519241921"/>
      <name val="Calibri"/>
      <family val="2"/>
      <scheme val="minor"/>
    </font>
    <font>
      <b/>
      <sz val="12"/>
      <color theme="3"/>
      <name val="Calibri"/>
      <family val="2"/>
      <scheme val="minor"/>
    </font>
    <font>
      <sz val="9"/>
      <color indexed="81"/>
      <name val="Tahoma"/>
      <family val="2"/>
    </font>
    <font>
      <b/>
      <sz val="9"/>
      <color indexed="81"/>
      <name val="Tahoma"/>
      <family val="2"/>
    </font>
    <font>
      <i/>
      <sz val="11"/>
      <color rgb="FFFF0000"/>
      <name val="Calibri"/>
      <family val="2"/>
      <scheme val="minor"/>
    </font>
    <font>
      <i/>
      <sz val="11"/>
      <color rgb="FF00B050"/>
      <name val="Calibri"/>
      <family val="2"/>
      <scheme val="minor"/>
    </font>
    <font>
      <u/>
      <sz val="12"/>
      <color theme="1"/>
      <name val="Calibri"/>
      <family val="2"/>
      <scheme val="minor"/>
    </font>
  </fonts>
  <fills count="21">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rgb="FFFFFFFF"/>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C99"/>
      </patternFill>
    </fill>
    <fill>
      <patternFill patternType="solid">
        <fgColor theme="4"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5" tint="0.79998168889431442"/>
        <bgColor indexed="64"/>
      </patternFill>
    </fill>
    <fill>
      <patternFill patternType="solid">
        <fgColor rgb="FF00B0F0"/>
        <bgColor indexed="64"/>
      </patternFill>
    </fill>
    <fill>
      <patternFill patternType="solid">
        <fgColor rgb="FFE0EACC"/>
        <bgColor indexed="64"/>
      </patternFill>
    </fill>
    <fill>
      <patternFill patternType="solid">
        <fgColor rgb="FF17365D"/>
        <bgColor indexed="64"/>
      </patternFill>
    </fill>
    <fill>
      <patternFill patternType="solid">
        <fgColor rgb="FFA5A5A5"/>
      </patternFill>
    </fill>
  </fills>
  <borders count="21">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medium">
        <color auto="1"/>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top/>
      <bottom style="medium">
        <color indexed="64"/>
      </bottom>
      <diagonal/>
    </border>
    <border>
      <left/>
      <right/>
      <top/>
      <bottom style="thick">
        <color theme="4"/>
      </bottom>
      <diagonal/>
    </border>
    <border>
      <left/>
      <right/>
      <top/>
      <bottom style="medium">
        <color theme="4" tint="0.39997558519241921"/>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s>
  <cellStyleXfs count="13">
    <xf numFmtId="0" fontId="0" fillId="0" borderId="0"/>
    <xf numFmtId="9" fontId="9"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9"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5"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17" fillId="20" borderId="17" applyNumberFormat="0" applyAlignment="0" applyProtection="0"/>
  </cellStyleXfs>
  <cellXfs count="200">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4" borderId="4" xfId="0" applyFont="1" applyFill="1" applyBorder="1" applyAlignment="1">
      <alignment horizontal="left" vertical="center" wrapText="1" indent="1"/>
    </xf>
    <xf numFmtId="0" fontId="3" fillId="4" borderId="2" xfId="0" applyFont="1" applyFill="1" applyBorder="1" applyAlignment="1">
      <alignment horizontal="left" vertical="center" wrapText="1" indent="1"/>
    </xf>
    <xf numFmtId="0" fontId="3" fillId="0" borderId="4" xfId="0" applyFont="1" applyBorder="1" applyAlignment="1">
      <alignment horizontal="left" vertical="center" wrapText="1" indent="1"/>
    </xf>
    <xf numFmtId="0" fontId="3" fillId="0" borderId="2"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 xfId="0" applyFont="1" applyBorder="1" applyAlignment="1">
      <alignment horizontal="left" vertical="center" wrapText="1" indent="1"/>
    </xf>
    <xf numFmtId="0" fontId="1" fillId="0" borderId="2" xfId="0" applyFont="1" applyBorder="1" applyAlignment="1">
      <alignment horizontal="left" vertical="center" wrapText="1" indent="1"/>
    </xf>
    <xf numFmtId="0" fontId="5" fillId="10" borderId="2" xfId="0" applyFont="1" applyFill="1" applyBorder="1" applyAlignment="1">
      <alignment vertical="center" wrapText="1"/>
    </xf>
    <xf numFmtId="0" fontId="5" fillId="13" borderId="2" xfId="0" applyFont="1" applyFill="1" applyBorder="1" applyAlignment="1">
      <alignment vertical="center" wrapText="1"/>
    </xf>
    <xf numFmtId="0" fontId="5" fillId="15" borderId="2" xfId="0" applyFont="1" applyFill="1" applyBorder="1" applyAlignment="1">
      <alignment vertical="center" wrapText="1"/>
    </xf>
    <xf numFmtId="0" fontId="5" fillId="16" borderId="2" xfId="0" applyFont="1" applyFill="1" applyBorder="1" applyAlignment="1">
      <alignment vertical="center" wrapText="1"/>
    </xf>
    <xf numFmtId="0" fontId="11" fillId="0" borderId="6" xfId="3"/>
    <xf numFmtId="0" fontId="0" fillId="10" borderId="0" xfId="0" applyFill="1"/>
    <xf numFmtId="0" fontId="0" fillId="10" borderId="0" xfId="0" applyFill="1" applyAlignment="1">
      <alignment horizontal="center"/>
    </xf>
    <xf numFmtId="0" fontId="0" fillId="17" borderId="0" xfId="0" applyFill="1"/>
    <xf numFmtId="0" fontId="0" fillId="16" borderId="0" xfId="0" applyFill="1"/>
    <xf numFmtId="0" fontId="0" fillId="16" borderId="0" xfId="0" applyFill="1" applyAlignment="1">
      <alignment horizontal="center"/>
    </xf>
    <xf numFmtId="0" fontId="0" fillId="12" borderId="0" xfId="0" applyFill="1"/>
    <xf numFmtId="0" fontId="0" fillId="12" borderId="0" xfId="0" applyFill="1" applyAlignment="1">
      <alignment horizontal="center"/>
    </xf>
    <xf numFmtId="0" fontId="0" fillId="11" borderId="0" xfId="0" applyFill="1"/>
    <xf numFmtId="0" fontId="0" fillId="6" borderId="0" xfId="0" applyFill="1"/>
    <xf numFmtId="0" fontId="0" fillId="15" borderId="0" xfId="0" applyFill="1"/>
    <xf numFmtId="0" fontId="0" fillId="15" borderId="0" xfId="0" applyFill="1" applyAlignment="1">
      <alignment horizontal="center"/>
    </xf>
    <xf numFmtId="0" fontId="0" fillId="7" borderId="0" xfId="0" applyFill="1"/>
    <xf numFmtId="0" fontId="0" fillId="8" borderId="0" xfId="0" applyFill="1"/>
    <xf numFmtId="0" fontId="0" fillId="14" borderId="0" xfId="0" applyFill="1"/>
    <xf numFmtId="0" fontId="0" fillId="14" borderId="0" xfId="0" applyFill="1" applyAlignment="1">
      <alignment horizontal="center"/>
    </xf>
    <xf numFmtId="9" fontId="0" fillId="0" borderId="0" xfId="1" applyFont="1" applyAlignment="1">
      <alignment horizontal="center"/>
    </xf>
    <xf numFmtId="9" fontId="0" fillId="0" borderId="0" xfId="1" applyFont="1" applyAlignment="1">
      <alignment horizontal="center" vertical="center"/>
    </xf>
    <xf numFmtId="9" fontId="0" fillId="10" borderId="0" xfId="1" applyFont="1" applyFill="1" applyAlignment="1">
      <alignment horizontal="center"/>
    </xf>
    <xf numFmtId="0" fontId="0" fillId="0" borderId="12" xfId="0" applyBorder="1"/>
    <xf numFmtId="0" fontId="0" fillId="10" borderId="12" xfId="0" applyFill="1" applyBorder="1"/>
    <xf numFmtId="9" fontId="0" fillId="10" borderId="12" xfId="1" applyFont="1" applyFill="1" applyBorder="1" applyAlignment="1">
      <alignment horizontal="center"/>
    </xf>
    <xf numFmtId="0" fontId="0" fillId="12" borderId="12" xfId="0" applyFill="1" applyBorder="1"/>
    <xf numFmtId="0" fontId="0" fillId="15" borderId="12" xfId="0" applyFill="1" applyBorder="1"/>
    <xf numFmtId="0" fontId="0" fillId="16" borderId="12" xfId="0" applyFill="1" applyBorder="1"/>
    <xf numFmtId="0" fontId="0" fillId="14" borderId="12" xfId="0" applyFill="1" applyBorder="1"/>
    <xf numFmtId="0" fontId="0" fillId="10" borderId="12" xfId="0" applyFill="1" applyBorder="1" applyAlignment="1">
      <alignment horizontal="center"/>
    </xf>
    <xf numFmtId="0" fontId="0" fillId="12" borderId="12" xfId="0" applyFill="1" applyBorder="1" applyAlignment="1">
      <alignment horizontal="center"/>
    </xf>
    <xf numFmtId="0" fontId="0" fillId="15" borderId="12" xfId="0" applyFill="1" applyBorder="1" applyAlignment="1">
      <alignment horizontal="center"/>
    </xf>
    <xf numFmtId="0" fontId="0" fillId="16" borderId="12" xfId="0" applyFill="1" applyBorder="1" applyAlignment="1">
      <alignment horizontal="center"/>
    </xf>
    <xf numFmtId="0" fontId="0" fillId="14" borderId="12" xfId="0" applyFill="1" applyBorder="1" applyAlignment="1">
      <alignment horizontal="center"/>
    </xf>
    <xf numFmtId="0" fontId="11" fillId="0" borderId="6" xfId="3" applyAlignment="1">
      <alignment horizontal="center"/>
    </xf>
    <xf numFmtId="14" fontId="0" fillId="0" borderId="0" xfId="0" applyNumberFormat="1"/>
    <xf numFmtId="0" fontId="0" fillId="0" borderId="0" xfId="0"/>
    <xf numFmtId="0" fontId="0" fillId="18" borderId="0" xfId="0" applyFill="1" applyProtection="1"/>
    <xf numFmtId="0" fontId="24" fillId="18" borderId="0" xfId="0" applyFont="1" applyFill="1" applyAlignment="1" applyProtection="1">
      <alignment horizontal="center" vertical="center"/>
    </xf>
    <xf numFmtId="0" fontId="0" fillId="19" borderId="0" xfId="0" applyFill="1" applyProtection="1"/>
    <xf numFmtId="0" fontId="21" fillId="0" borderId="0" xfId="9" applyFont="1" applyBorder="1" applyAlignment="1" applyProtection="1">
      <alignment horizontal="center" vertical="center"/>
    </xf>
    <xf numFmtId="0" fontId="0" fillId="0" borderId="0" xfId="0" applyProtection="1"/>
    <xf numFmtId="0" fontId="0" fillId="0" borderId="0" xfId="0" applyProtection="1"/>
    <xf numFmtId="0" fontId="22" fillId="0" borderId="0" xfId="2" applyFont="1" applyAlignment="1" applyProtection="1">
      <alignment horizontal="center" vertical="center"/>
    </xf>
    <xf numFmtId="0" fontId="11" fillId="0" borderId="0" xfId="3" applyBorder="1" applyAlignment="1" applyProtection="1">
      <alignment horizontal="center" vertical="center"/>
    </xf>
    <xf numFmtId="0" fontId="0" fillId="0" borderId="0" xfId="0" applyBorder="1" applyProtection="1"/>
    <xf numFmtId="0" fontId="0" fillId="0" borderId="0" xfId="0" applyBorder="1" applyProtection="1"/>
    <xf numFmtId="0" fontId="22" fillId="0" borderId="0" xfId="2" applyFont="1" applyBorder="1" applyAlignment="1" applyProtection="1">
      <alignment horizontal="center" vertical="center"/>
    </xf>
    <xf numFmtId="0" fontId="17" fillId="0" borderId="0" xfId="0" applyFont="1" applyFill="1" applyBorder="1" applyAlignment="1" applyProtection="1">
      <alignment vertical="center" wrapText="1"/>
    </xf>
    <xf numFmtId="0" fontId="16" fillId="0" borderId="14" xfId="10" applyAlignment="1" applyProtection="1">
      <alignment horizontal="center"/>
    </xf>
    <xf numFmtId="14" fontId="0" fillId="0" borderId="0" xfId="0" applyNumberFormat="1" applyProtection="1"/>
    <xf numFmtId="0" fontId="16" fillId="0" borderId="0" xfId="11" applyProtection="1"/>
    <xf numFmtId="0" fontId="25" fillId="0" borderId="0" xfId="0" applyFont="1" applyAlignment="1" applyProtection="1"/>
    <xf numFmtId="0" fontId="23" fillId="0" borderId="0" xfId="0" applyFont="1" applyBorder="1" applyAlignment="1" applyProtection="1">
      <alignment vertical="top" wrapText="1"/>
    </xf>
    <xf numFmtId="0" fontId="23" fillId="0" borderId="0" xfId="0" applyFont="1" applyAlignment="1" applyProtection="1">
      <alignment vertical="top" wrapText="1"/>
    </xf>
    <xf numFmtId="0" fontId="13" fillId="0" borderId="0" xfId="5" applyAlignment="1" applyProtection="1">
      <alignment horizontal="left"/>
    </xf>
    <xf numFmtId="0" fontId="26" fillId="0" borderId="0" xfId="0" applyFont="1" applyAlignment="1" applyProtection="1">
      <alignment horizontal="left"/>
    </xf>
    <xf numFmtId="0" fontId="13" fillId="0" borderId="0" xfId="5" applyAlignment="1" applyProtection="1"/>
    <xf numFmtId="0" fontId="13" fillId="0" borderId="0" xfId="5" applyAlignment="1" applyProtection="1">
      <alignment horizontal="left" vertical="top"/>
    </xf>
    <xf numFmtId="0" fontId="18" fillId="0" borderId="0" xfId="0" applyFont="1" applyBorder="1" applyAlignment="1" applyProtection="1">
      <alignment vertical="top"/>
    </xf>
    <xf numFmtId="0" fontId="13" fillId="0" borderId="0" xfId="5" applyAlignment="1" applyProtection="1">
      <alignment wrapText="1"/>
    </xf>
    <xf numFmtId="0" fontId="0" fillId="0" borderId="0" xfId="0" applyAlignment="1" applyProtection="1"/>
    <xf numFmtId="0" fontId="0" fillId="0" borderId="0" xfId="0"/>
    <xf numFmtId="14" fontId="0" fillId="0" borderId="0" xfId="0" applyNumberFormat="1" applyAlignment="1" applyProtection="1"/>
    <xf numFmtId="0" fontId="18" fillId="0" borderId="0" xfId="0" applyFont="1" applyFill="1" applyBorder="1" applyAlignment="1" applyProtection="1">
      <alignment vertical="center"/>
    </xf>
    <xf numFmtId="14" fontId="18" fillId="0" borderId="0" xfId="0" applyNumberFormat="1" applyFont="1" applyFill="1" applyBorder="1" applyAlignment="1" applyProtection="1">
      <alignment vertical="center"/>
    </xf>
    <xf numFmtId="0" fontId="27" fillId="18" borderId="0" xfId="0" applyFont="1" applyFill="1" applyProtection="1"/>
    <xf numFmtId="0" fontId="29" fillId="0" borderId="0" xfId="6" applyFont="1" applyAlignment="1" applyProtection="1">
      <alignment horizontal="left"/>
    </xf>
    <xf numFmtId="0" fontId="29" fillId="0" borderId="0" xfId="6" applyFont="1"/>
    <xf numFmtId="0" fontId="29" fillId="0" borderId="0" xfId="0" applyFont="1" applyAlignment="1" applyProtection="1">
      <alignment horizontal="left"/>
    </xf>
    <xf numFmtId="0" fontId="22" fillId="18" borderId="0" xfId="2" applyFont="1" applyFill="1" applyAlignment="1" applyProtection="1">
      <alignment vertical="center"/>
    </xf>
    <xf numFmtId="0" fontId="0" fillId="18" borderId="0" xfId="0" applyFill="1" applyAlignment="1" applyProtection="1">
      <alignment horizontal="center" vertical="center"/>
    </xf>
    <xf numFmtId="0" fontId="28" fillId="18" borderId="0" xfId="6" applyFont="1" applyFill="1" applyAlignment="1" applyProtection="1">
      <alignment horizontal="center" vertical="top"/>
    </xf>
    <xf numFmtId="0" fontId="22" fillId="18" borderId="0" xfId="2" applyFont="1" applyFill="1" applyBorder="1" applyAlignment="1" applyProtection="1"/>
    <xf numFmtId="0" fontId="22" fillId="18" borderId="0" xfId="2" applyFont="1" applyFill="1" applyBorder="1" applyAlignment="1" applyProtection="1">
      <alignment horizontal="center"/>
    </xf>
    <xf numFmtId="0" fontId="13" fillId="0" borderId="0" xfId="5" applyAlignment="1">
      <alignment horizontal="right"/>
    </xf>
    <xf numFmtId="0" fontId="11" fillId="0" borderId="0" xfId="3" applyBorder="1" applyAlignment="1" applyProtection="1">
      <alignment vertical="center"/>
    </xf>
    <xf numFmtId="0" fontId="11" fillId="0" borderId="0" xfId="3" applyBorder="1" applyAlignment="1" applyProtection="1">
      <alignment horizontal="left"/>
    </xf>
    <xf numFmtId="0" fontId="16" fillId="0" borderId="0" xfId="11"/>
    <xf numFmtId="9" fontId="0" fillId="16" borderId="0" xfId="1" applyFont="1" applyFill="1" applyAlignment="1">
      <alignment horizontal="center"/>
    </xf>
    <xf numFmtId="9" fontId="0" fillId="16" borderId="12" xfId="1" applyFont="1" applyFill="1" applyBorder="1" applyAlignment="1">
      <alignment horizontal="center"/>
    </xf>
    <xf numFmtId="9" fontId="0" fillId="14" borderId="0" xfId="1" applyFont="1" applyFill="1" applyAlignment="1">
      <alignment horizontal="center"/>
    </xf>
    <xf numFmtId="9" fontId="0" fillId="14" borderId="12" xfId="1" applyFont="1" applyFill="1" applyBorder="1" applyAlignment="1">
      <alignment horizontal="center"/>
    </xf>
    <xf numFmtId="9" fontId="0" fillId="15" borderId="0" xfId="1" applyFont="1" applyFill="1" applyAlignment="1">
      <alignment horizontal="center"/>
    </xf>
    <xf numFmtId="9" fontId="0" fillId="15" borderId="12" xfId="1" applyFont="1" applyFill="1" applyBorder="1" applyAlignment="1">
      <alignment horizontal="center"/>
    </xf>
    <xf numFmtId="14" fontId="12" fillId="9" borderId="9" xfId="4" applyNumberFormat="1" applyBorder="1"/>
    <xf numFmtId="0" fontId="12" fillId="9" borderId="9" xfId="4" applyBorder="1" applyAlignment="1">
      <alignment horizontal="center" vertical="center" wrapText="1"/>
    </xf>
    <xf numFmtId="0" fontId="12" fillId="9" borderId="9" xfId="4" applyBorder="1" applyAlignment="1">
      <alignment horizontal="left" vertical="center" wrapText="1" indent="1"/>
    </xf>
    <xf numFmtId="0" fontId="12" fillId="9" borderId="7" xfId="4"/>
    <xf numFmtId="0" fontId="13" fillId="0" borderId="0" xfId="5"/>
    <xf numFmtId="9" fontId="12" fillId="9" borderId="7" xfId="4" applyNumberFormat="1"/>
    <xf numFmtId="0" fontId="11" fillId="0" borderId="0" xfId="3" applyBorder="1" applyAlignment="1">
      <alignment horizontal="center" wrapText="1"/>
    </xf>
    <xf numFmtId="9" fontId="0" fillId="12" borderId="0" xfId="1" applyFont="1" applyFill="1" applyAlignment="1">
      <alignment horizontal="center"/>
    </xf>
    <xf numFmtId="9" fontId="0" fillId="12" borderId="12" xfId="1" applyFont="1" applyFill="1" applyBorder="1" applyAlignment="1">
      <alignment horizontal="center"/>
    </xf>
    <xf numFmtId="14" fontId="17" fillId="20" borderId="17" xfId="12" applyNumberFormat="1"/>
    <xf numFmtId="0" fontId="35" fillId="10" borderId="0" xfId="0" applyFont="1" applyFill="1"/>
    <xf numFmtId="0" fontId="35" fillId="10" borderId="12" xfId="0" applyFont="1" applyFill="1" applyBorder="1"/>
    <xf numFmtId="0" fontId="35" fillId="12" borderId="0" xfId="0" applyFont="1" applyFill="1"/>
    <xf numFmtId="0" fontId="35" fillId="12" borderId="12" xfId="0" applyFont="1" applyFill="1" applyBorder="1"/>
    <xf numFmtId="0" fontId="35" fillId="15" borderId="0" xfId="0" applyFont="1" applyFill="1"/>
    <xf numFmtId="0" fontId="35" fillId="15" borderId="12" xfId="0" applyFont="1" applyFill="1" applyBorder="1"/>
    <xf numFmtId="0" fontId="35" fillId="16" borderId="0" xfId="0" applyFont="1" applyFill="1"/>
    <xf numFmtId="0" fontId="35" fillId="16" borderId="12" xfId="0" applyFont="1" applyFill="1" applyBorder="1"/>
    <xf numFmtId="0" fontId="35" fillId="14" borderId="0" xfId="0" applyFont="1" applyFill="1"/>
    <xf numFmtId="0" fontId="35" fillId="14" borderId="12" xfId="0" applyFont="1" applyFill="1" applyBorder="1"/>
    <xf numFmtId="0" fontId="11" fillId="0" borderId="6" xfId="3" applyAlignment="1">
      <alignment horizontal="left"/>
    </xf>
    <xf numFmtId="0" fontId="22" fillId="18" borderId="0" xfId="2" applyFont="1" applyFill="1" applyBorder="1" applyAlignment="1" applyProtection="1">
      <alignment horizontal="center"/>
    </xf>
    <xf numFmtId="0" fontId="23" fillId="0" borderId="10" xfId="0" applyFont="1" applyBorder="1" applyAlignment="1" applyProtection="1">
      <alignment horizontal="left" vertical="top" wrapText="1"/>
    </xf>
    <xf numFmtId="0" fontId="23" fillId="0" borderId="15" xfId="0" applyFont="1" applyBorder="1" applyAlignment="1" applyProtection="1">
      <alignment horizontal="left" vertical="top" wrapText="1"/>
    </xf>
    <xf numFmtId="0" fontId="23" fillId="0" borderId="16" xfId="0" applyFont="1" applyBorder="1" applyAlignment="1" applyProtection="1">
      <alignment horizontal="left" vertical="top" wrapText="1"/>
    </xf>
    <xf numFmtId="0" fontId="23" fillId="0" borderId="8"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4" xfId="0" applyFont="1" applyBorder="1" applyAlignment="1" applyProtection="1">
      <alignment horizontal="left" vertical="top" wrapText="1"/>
    </xf>
    <xf numFmtId="0" fontId="23" fillId="0" borderId="11" xfId="0" applyFont="1" applyBorder="1" applyAlignment="1" applyProtection="1">
      <alignment horizontal="left" vertical="top" wrapText="1"/>
    </xf>
    <xf numFmtId="0" fontId="23" fillId="0" borderId="12" xfId="0" applyFont="1" applyBorder="1" applyAlignment="1" applyProtection="1">
      <alignment horizontal="left" vertical="top" wrapText="1"/>
    </xf>
    <xf numFmtId="0" fontId="23" fillId="0" borderId="2" xfId="0" applyFont="1" applyBorder="1" applyAlignment="1" applyProtection="1">
      <alignment horizontal="left" vertical="top" wrapText="1"/>
    </xf>
    <xf numFmtId="0" fontId="30" fillId="18" borderId="10" xfId="6" applyFont="1" applyFill="1" applyBorder="1" applyAlignment="1" applyProtection="1">
      <alignment horizontal="center" vertical="center" wrapText="1"/>
    </xf>
    <xf numFmtId="0" fontId="30" fillId="18" borderId="16" xfId="6" applyFont="1" applyFill="1" applyBorder="1" applyAlignment="1" applyProtection="1">
      <alignment horizontal="center" vertical="center" wrapText="1"/>
    </xf>
    <xf numFmtId="0" fontId="30" fillId="18" borderId="11" xfId="6" applyFont="1" applyFill="1" applyBorder="1" applyAlignment="1" applyProtection="1">
      <alignment horizontal="center" vertical="center" wrapText="1"/>
    </xf>
    <xf numFmtId="0" fontId="30" fillId="18" borderId="2" xfId="6" applyFont="1" applyFill="1" applyBorder="1" applyAlignment="1" applyProtection="1">
      <alignment horizontal="center" vertical="center" wrapText="1"/>
    </xf>
    <xf numFmtId="0" fontId="11" fillId="0" borderId="6" xfId="3" applyFill="1" applyAlignment="1" applyProtection="1">
      <alignment horizontal="left"/>
    </xf>
    <xf numFmtId="0" fontId="17" fillId="19" borderId="0" xfId="0" applyFont="1" applyFill="1" applyBorder="1" applyAlignment="1" applyProtection="1">
      <alignment horizontal="center" vertical="center" wrapText="1"/>
    </xf>
    <xf numFmtId="0" fontId="23" fillId="0" borderId="10" xfId="0" applyFont="1" applyBorder="1" applyAlignment="1" applyProtection="1">
      <alignment horizontal="center" vertical="top" wrapText="1"/>
    </xf>
    <xf numFmtId="0" fontId="23" fillId="0" borderId="15" xfId="0" applyFont="1" applyBorder="1" applyAlignment="1" applyProtection="1">
      <alignment horizontal="center" vertical="top" wrapText="1"/>
    </xf>
    <xf numFmtId="0" fontId="23" fillId="0" borderId="16" xfId="0" applyFont="1" applyBorder="1" applyAlignment="1" applyProtection="1">
      <alignment horizontal="center" vertical="top" wrapText="1"/>
    </xf>
    <xf numFmtId="0" fontId="23" fillId="0" borderId="8" xfId="0" applyFont="1" applyBorder="1" applyAlignment="1" applyProtection="1">
      <alignment horizontal="center" vertical="top" wrapText="1"/>
    </xf>
    <xf numFmtId="0" fontId="23" fillId="0" borderId="0" xfId="0" applyFont="1" applyBorder="1" applyAlignment="1" applyProtection="1">
      <alignment horizontal="center" vertical="top" wrapText="1"/>
    </xf>
    <xf numFmtId="0" fontId="23" fillId="0" borderId="4" xfId="0" applyFont="1" applyBorder="1" applyAlignment="1" applyProtection="1">
      <alignment horizontal="center" vertical="top" wrapText="1"/>
    </xf>
    <xf numFmtId="0" fontId="23" fillId="0" borderId="11" xfId="0" applyFont="1" applyBorder="1" applyAlignment="1" applyProtection="1">
      <alignment horizontal="center" vertical="top" wrapText="1"/>
    </xf>
    <xf numFmtId="0" fontId="23" fillId="0" borderId="12" xfId="0" applyFont="1" applyBorder="1" applyAlignment="1" applyProtection="1">
      <alignment horizontal="center" vertical="top" wrapText="1"/>
    </xf>
    <xf numFmtId="0" fontId="23" fillId="0" borderId="2" xfId="0" applyFont="1" applyBorder="1" applyAlignment="1" applyProtection="1">
      <alignment horizontal="center" vertical="top" wrapText="1"/>
    </xf>
    <xf numFmtId="0" fontId="11" fillId="0" borderId="0" xfId="3" applyBorder="1" applyAlignment="1" applyProtection="1">
      <alignment horizontal="center" vertical="center"/>
    </xf>
    <xf numFmtId="0" fontId="2" fillId="3" borderId="5" xfId="0" applyFont="1" applyFill="1" applyBorder="1" applyAlignment="1">
      <alignment horizontal="center" vertical="center" wrapText="1"/>
    </xf>
    <xf numFmtId="0" fontId="0" fillId="0" borderId="3" xfId="0" applyBorder="1" applyAlignment="1">
      <alignment vertical="center" wrapText="1"/>
    </xf>
    <xf numFmtId="0" fontId="0" fillId="0" borderId="1" xfId="0" applyBorder="1" applyAlignment="1">
      <alignment vertical="center" wrapText="1"/>
    </xf>
    <xf numFmtId="0" fontId="4" fillId="10" borderId="5" xfId="0" applyFont="1" applyFill="1" applyBorder="1" applyAlignment="1">
      <alignment horizontal="center" vertical="center" wrapText="1"/>
    </xf>
    <xf numFmtId="0" fontId="0" fillId="10" borderId="3" xfId="0" applyFill="1" applyBorder="1" applyAlignment="1">
      <alignment vertical="center" wrapText="1"/>
    </xf>
    <xf numFmtId="0" fontId="0" fillId="10" borderId="1" xfId="0" applyFill="1" applyBorder="1" applyAlignment="1">
      <alignment vertical="center" wrapText="1"/>
    </xf>
    <xf numFmtId="0" fontId="4" fillId="16" borderId="5" xfId="0" applyFont="1" applyFill="1" applyBorder="1" applyAlignment="1">
      <alignment horizontal="center" vertical="center" wrapText="1"/>
    </xf>
    <xf numFmtId="0" fontId="0" fillId="16" borderId="3" xfId="0" applyFill="1" applyBorder="1" applyAlignment="1">
      <alignment vertical="center" wrapText="1"/>
    </xf>
    <xf numFmtId="0" fontId="0" fillId="16" borderId="1" xfId="0" applyFill="1" applyBorder="1" applyAlignment="1">
      <alignment vertical="center" wrapText="1"/>
    </xf>
    <xf numFmtId="0" fontId="5" fillId="16" borderId="5" xfId="0" applyFont="1" applyFill="1" applyBorder="1" applyAlignment="1">
      <alignment vertical="center" wrapText="1"/>
    </xf>
    <xf numFmtId="0" fontId="0" fillId="16" borderId="3" xfId="0" applyFill="1" applyBorder="1" applyAlignment="1">
      <alignment horizontal="center" vertical="center" wrapText="1"/>
    </xf>
    <xf numFmtId="0" fontId="0" fillId="16" borderId="1" xfId="0" applyFill="1" applyBorder="1" applyAlignment="1">
      <alignment horizontal="center" vertical="center" wrapText="1"/>
    </xf>
    <xf numFmtId="0" fontId="2" fillId="7"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 fillId="8" borderId="5"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1" xfId="0" applyFont="1" applyFill="1" applyBorder="1" applyAlignment="1">
      <alignment horizontal="center" vertical="center"/>
    </xf>
    <xf numFmtId="0" fontId="4" fillId="13" borderId="5"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13" borderId="5" xfId="0" applyFont="1" applyFill="1" applyBorder="1" applyAlignment="1">
      <alignment vertical="center" wrapText="1"/>
    </xf>
    <xf numFmtId="0" fontId="5" fillId="13" borderId="3" xfId="0" applyFont="1" applyFill="1" applyBorder="1" applyAlignment="1">
      <alignment vertical="center" wrapText="1"/>
    </xf>
    <xf numFmtId="0" fontId="5" fillId="13" borderId="1" xfId="0" applyFont="1" applyFill="1" applyBorder="1" applyAlignment="1">
      <alignment vertical="center" wrapText="1"/>
    </xf>
    <xf numFmtId="0" fontId="5" fillId="16" borderId="3" xfId="0" applyFont="1" applyFill="1" applyBorder="1" applyAlignment="1">
      <alignment vertical="center" wrapText="1"/>
    </xf>
    <xf numFmtId="0" fontId="5" fillId="16" borderId="1" xfId="0" applyFont="1" applyFill="1" applyBorder="1" applyAlignment="1">
      <alignment vertical="center" wrapText="1"/>
    </xf>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5" borderId="5"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5" fillId="15" borderId="5" xfId="0" applyFont="1" applyFill="1" applyBorder="1" applyAlignment="1">
      <alignment vertical="center" wrapText="1"/>
    </xf>
    <xf numFmtId="0" fontId="5" fillId="15" borderId="3" xfId="0" applyFont="1" applyFill="1" applyBorder="1" applyAlignment="1">
      <alignment vertical="center" wrapText="1"/>
    </xf>
    <xf numFmtId="0" fontId="5" fillId="15" borderId="1" xfId="0" applyFont="1" applyFill="1" applyBorder="1" applyAlignment="1">
      <alignment vertical="center" wrapText="1"/>
    </xf>
    <xf numFmtId="0" fontId="4" fillId="6"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5" fillId="12" borderId="5" xfId="0" applyFont="1" applyFill="1" applyBorder="1" applyAlignment="1">
      <alignment vertical="center" wrapText="1"/>
    </xf>
    <xf numFmtId="0" fontId="5" fillId="12" borderId="3" xfId="0" applyFont="1" applyFill="1" applyBorder="1" applyAlignment="1">
      <alignment vertical="center" wrapText="1"/>
    </xf>
    <xf numFmtId="0" fontId="5" fillId="12" borderId="1" xfId="0" applyFont="1" applyFill="1" applyBorder="1" applyAlignment="1">
      <alignment vertical="center" wrapText="1"/>
    </xf>
    <xf numFmtId="0" fontId="0" fillId="15" borderId="3"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3" xfId="0" applyFill="1" applyBorder="1" applyAlignment="1">
      <alignment vertical="center" wrapText="1"/>
    </xf>
    <xf numFmtId="0" fontId="0" fillId="15" borderId="1" xfId="0" applyFill="1" applyBorder="1" applyAlignment="1">
      <alignment vertical="center" wrapText="1"/>
    </xf>
    <xf numFmtId="0" fontId="2" fillId="5" borderId="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xf>
    <xf numFmtId="0" fontId="5" fillId="10" borderId="5" xfId="0" applyFont="1" applyFill="1" applyBorder="1" applyAlignment="1">
      <alignment vertical="center" wrapText="1"/>
    </xf>
    <xf numFmtId="0" fontId="5" fillId="10" borderId="3" xfId="0" applyFont="1" applyFill="1" applyBorder="1" applyAlignment="1">
      <alignment vertical="center" wrapText="1"/>
    </xf>
    <xf numFmtId="0" fontId="5" fillId="10" borderId="1" xfId="0" applyFont="1" applyFill="1" applyBorder="1" applyAlignment="1">
      <alignment vertical="center" wrapText="1"/>
    </xf>
    <xf numFmtId="0" fontId="4" fillId="10" borderId="3"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2" fillId="9" borderId="18" xfId="4" applyBorder="1" applyAlignment="1">
      <alignment horizontal="center" vertical="center" wrapText="1"/>
    </xf>
    <xf numFmtId="0" fontId="12" fillId="9" borderId="19" xfId="4" applyBorder="1" applyAlignment="1">
      <alignment horizontal="center" vertical="center" wrapText="1"/>
    </xf>
    <xf numFmtId="0" fontId="12" fillId="9" borderId="20" xfId="4" applyBorder="1" applyAlignment="1">
      <alignment horizontal="center" vertical="center" wrapText="1"/>
    </xf>
    <xf numFmtId="0" fontId="12" fillId="9" borderId="9" xfId="4" applyBorder="1" applyAlignment="1">
      <alignment horizontal="center" vertical="center" wrapText="1"/>
    </xf>
  </cellXfs>
  <cellStyles count="13">
    <cellStyle name="Check Cell" xfId="12" builtinId="23"/>
    <cellStyle name="Comma [0]" xfId="7" builtinId="6" hidden="1"/>
    <cellStyle name="Currency [0]" xfId="8" builtinId="7" hidden="1"/>
    <cellStyle name="Explanatory Text" xfId="5" builtinId="53"/>
    <cellStyle name="Heading 1" xfId="9" builtinId="16"/>
    <cellStyle name="Heading 2" xfId="3" builtinId="17"/>
    <cellStyle name="Heading 3" xfId="10" builtinId="18"/>
    <cellStyle name="Heading 4" xfId="11" builtinId="19"/>
    <cellStyle name="Hyperlink" xfId="6" builtinId="8"/>
    <cellStyle name="Input" xfId="4" builtinId="20"/>
    <cellStyle name="Normal" xfId="0" builtinId="0"/>
    <cellStyle name="Percent" xfId="1" builtinId="5"/>
    <cellStyle name="Title" xfId="2" builtinId="15"/>
  </cellStyles>
  <dxfs count="16">
    <dxf>
      <font>
        <color rgb="FFC00000"/>
      </font>
    </dxf>
    <dxf>
      <fill>
        <patternFill>
          <bgColor rgb="FFFFFF00"/>
        </patternFill>
      </fill>
    </dxf>
    <dxf>
      <fill>
        <patternFill>
          <bgColor rgb="FF00B050"/>
        </patternFill>
      </fill>
    </dxf>
    <dxf>
      <fill>
        <patternFill>
          <bgColor rgb="FFFF0000"/>
        </patternFill>
      </fill>
    </dxf>
    <dxf>
      <fill>
        <gradientFill degree="90">
          <stop position="0">
            <color theme="0"/>
          </stop>
          <stop position="1">
            <color theme="0"/>
          </stop>
        </gradientFill>
      </fill>
      <border>
        <vertical/>
        <horizontal/>
      </border>
    </dxf>
    <dxf>
      <numFmt numFmtId="19" formatCode="m/d/yyyy"/>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border outline="0">
        <bottom style="medium">
          <color theme="4" tint="0.39997558519241921"/>
        </bottom>
      </border>
    </dxf>
    <dxf>
      <alignment horizontal="center" vertical="bottom" textRotation="0" wrapText="0" indent="0" justifyLastLine="0" shrinkToFit="0" readingOrder="0"/>
      <protection locked="1" hidden="0"/>
    </dxf>
    <dxf>
      <font>
        <color rgb="FF00B050"/>
      </font>
    </dxf>
    <dxf>
      <font>
        <color rgb="FF00B0F0"/>
      </font>
    </dxf>
    <dxf>
      <font>
        <color rgb="FFFF0000"/>
      </font>
    </dxf>
  </dxfs>
  <tableStyles count="0" defaultTableStyle="TableStyleMedium9" defaultPivotStyle="PivotStyleMedium4"/>
  <colors>
    <mruColors>
      <color rgb="FFFFFFCC"/>
      <color rgb="FFFFFF99"/>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versionControl" displayName="versionControl" ref="H7:K10" totalsRowShown="0" headerRowDxfId="12" dataDxfId="10" headerRowBorderDxfId="11" headerRowCellStyle="Heading 3">
  <autoFilter ref="H7:K10"/>
  <tableColumns count="4">
    <tableColumn id="1" name="Version" dataDxfId="9"/>
    <tableColumn id="2" name="Date" dataDxfId="8"/>
    <tableColumn id="3" name="Author" dataDxfId="7"/>
    <tableColumn id="4" name="Description" dataDxfId="6"/>
  </tableColumns>
  <tableStyleInfo name="TableStyleLight1" showFirstColumn="0" showLastColumn="0" showRowStripes="1" showColumnStripes="0"/>
</table>
</file>

<file path=xl/tables/table2.xml><?xml version="1.0" encoding="utf-8"?>
<table xmlns="http://schemas.openxmlformats.org/spreadsheetml/2006/main" id="2" name="Table2" displayName="Table2" ref="H19:K22" totalsRowShown="0">
  <autoFilter ref="H19:K22"/>
  <tableColumns count="4">
    <tableColumn id="1" name="Date" dataDxfId="5"/>
    <tableColumn id="2" name="Impact"/>
    <tableColumn id="3" name="Difficulty"/>
    <tableColumn id="4" name="Descriptio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watkinsconsulting.com/documents/Watkins%20NIST%20CSF%20Excel%20User%20Guide.pdf" TargetMode="External"/><Relationship Id="rId3" Type="http://schemas.openxmlformats.org/officeDocument/2006/relationships/hyperlink" Target="http://www.nist.gov/cyberframework/upload/cybersecurity-framework-021214.pdf" TargetMode="External"/><Relationship Id="rId7" Type="http://schemas.openxmlformats.org/officeDocument/2006/relationships/hyperlink" Target="https://www.watkinsconsulting.com/documents/Watkins%20NIST%20CSF%20Excel%20User%20Guide.pdf" TargetMode="External"/><Relationship Id="rId2" Type="http://schemas.openxmlformats.org/officeDocument/2006/relationships/hyperlink" Target="http://www.nist.gov/cyberframework/upload/framework-for-improving-critical-infrastructure-cybersecurity-core.xlsx" TargetMode="External"/><Relationship Id="rId1" Type="http://schemas.openxmlformats.org/officeDocument/2006/relationships/hyperlink" Target="http://www.watkinsconsulting.com/" TargetMode="External"/><Relationship Id="rId6" Type="http://schemas.openxmlformats.org/officeDocument/2006/relationships/hyperlink" Target="https://www.watkinsconsulting.com/cybersecurity.html" TargetMode="External"/><Relationship Id="rId11" Type="http://schemas.openxmlformats.org/officeDocument/2006/relationships/table" Target="../tables/table2.xml"/><Relationship Id="rId5" Type="http://schemas.openxmlformats.org/officeDocument/2006/relationships/hyperlink" Target="https://www.nist.gov/cyberframework" TargetMode="External"/><Relationship Id="rId10" Type="http://schemas.openxmlformats.org/officeDocument/2006/relationships/table" Target="../tables/table1.xml"/><Relationship Id="rId4" Type="http://schemas.openxmlformats.org/officeDocument/2006/relationships/hyperlink" Target="mailto:solutions@watkinsconsulting.com?subject=FFIEC%20Cybersecurity%20Assessment%20Tool%20(1.02)%20registration/feedback"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watkinsconsulting.com/documents/Watkins%20NIST%20CSF%20Excel%20User%20Guide.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watkinsconsulting.com/documents/Watkins%20NIST%20CSF%20Excel%20User%20Gui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workbookViewId="0">
      <selection activeCell="A7" sqref="A7:B8"/>
    </sheetView>
  </sheetViews>
  <sheetFormatPr defaultRowHeight="15.75" x14ac:dyDescent="0.25"/>
  <cols>
    <col min="1" max="1" width="23.25" customWidth="1"/>
    <col min="2" max="2" width="70.5" customWidth="1"/>
    <col min="3" max="3" width="2.5" customWidth="1"/>
    <col min="5" max="5" width="72.75" customWidth="1"/>
    <col min="7" max="7" width="2.25" customWidth="1"/>
    <col min="8" max="8" width="10.875" bestFit="1" customWidth="1"/>
    <col min="9" max="9" width="9.375" bestFit="1" customWidth="1"/>
    <col min="10" max="10" width="10.25" customWidth="1"/>
    <col min="11" max="11" width="70.375" bestFit="1" customWidth="1"/>
    <col min="12" max="22" width="9" style="73"/>
  </cols>
  <sheetData>
    <row r="1" spans="1:23" ht="24.95" customHeight="1" x14ac:dyDescent="0.4">
      <c r="A1" s="77" t="s">
        <v>495</v>
      </c>
      <c r="B1" s="48"/>
      <c r="C1" s="48"/>
      <c r="D1" s="117"/>
      <c r="E1" s="117"/>
      <c r="F1" s="117"/>
      <c r="G1" s="48"/>
      <c r="H1" s="48"/>
      <c r="I1" s="48"/>
      <c r="J1" s="83" t="s">
        <v>496</v>
      </c>
      <c r="K1" s="48"/>
    </row>
    <row r="2" spans="1:23" ht="24.95" customHeight="1" x14ac:dyDescent="0.4">
      <c r="A2" s="48"/>
      <c r="B2" s="48"/>
      <c r="C2" s="48"/>
      <c r="D2" s="117" t="s">
        <v>519</v>
      </c>
      <c r="E2" s="117"/>
      <c r="F2" s="117"/>
      <c r="G2" s="48"/>
      <c r="H2" s="48"/>
      <c r="I2" s="48"/>
      <c r="J2" s="83" t="s">
        <v>497</v>
      </c>
      <c r="K2" s="48"/>
    </row>
    <row r="3" spans="1:23" ht="24.95" customHeight="1" x14ac:dyDescent="0.25">
      <c r="A3" s="48"/>
      <c r="B3" s="48"/>
      <c r="C3" s="48"/>
      <c r="D3" s="81"/>
      <c r="E3" s="49" t="str">
        <f>"Excel Workbook Version: "&amp;workbookVersion</f>
        <v>Excel Workbook Version: 1.02</v>
      </c>
      <c r="F3" s="81"/>
      <c r="G3" s="48"/>
      <c r="H3" s="48"/>
      <c r="I3" s="48"/>
      <c r="J3" s="83" t="s">
        <v>498</v>
      </c>
      <c r="K3" s="48"/>
    </row>
    <row r="4" spans="1:23" ht="3.75" customHeight="1" x14ac:dyDescent="0.25">
      <c r="A4" s="50"/>
      <c r="B4" s="50"/>
      <c r="C4" s="50"/>
      <c r="D4" s="50"/>
      <c r="E4" s="50"/>
      <c r="F4" s="50"/>
      <c r="G4" s="50"/>
      <c r="H4" s="50"/>
      <c r="I4" s="50"/>
      <c r="J4" s="50"/>
      <c r="K4" s="50"/>
    </row>
    <row r="5" spans="1:23" ht="30" x14ac:dyDescent="0.25">
      <c r="A5" s="51"/>
      <c r="B5" s="47"/>
      <c r="C5" s="53"/>
      <c r="D5" s="47"/>
      <c r="E5" s="54"/>
      <c r="F5" s="55"/>
      <c r="G5" s="87"/>
      <c r="H5" s="87"/>
      <c r="I5" s="87"/>
      <c r="J5" s="87"/>
      <c r="K5" s="47"/>
    </row>
    <row r="6" spans="1:23" ht="30.75" thickBot="1" x14ac:dyDescent="0.35">
      <c r="B6" s="56"/>
      <c r="C6" s="57"/>
      <c r="D6" s="56"/>
      <c r="E6" s="58"/>
      <c r="F6" s="55"/>
      <c r="G6" s="55"/>
      <c r="H6">
        <f>MAX(versionControl[Version])</f>
        <v>1.02</v>
      </c>
      <c r="I6" s="88" t="s">
        <v>522</v>
      </c>
      <c r="J6" s="55"/>
      <c r="K6" s="55"/>
      <c r="W6" s="56"/>
    </row>
    <row r="7" spans="1:23" ht="24" customHeight="1" thickBot="1" x14ac:dyDescent="0.3">
      <c r="A7" s="127" t="str">
        <f>HYPERLINK("mailto:solutions@watkinsconsulting.com?subject=FFIEC%20Cybersecurity%20Assessment%20Tool%20("&amp;workbookVersion&amp;")%20registration/feedback","Click here to register with us to receive periodic tool updates or to provide feedback. We greatly appreciate your comments.")</f>
        <v>Click here to register with us to receive periodic tool updates or to provide feedback. We greatly appreciate your comments.</v>
      </c>
      <c r="B7" s="128"/>
      <c r="C7" s="59"/>
      <c r="D7" s="132" t="s">
        <v>530</v>
      </c>
      <c r="E7" s="132"/>
      <c r="F7" s="132"/>
      <c r="G7" s="73"/>
      <c r="H7" s="60" t="s">
        <v>499</v>
      </c>
      <c r="I7" s="60" t="s">
        <v>500</v>
      </c>
      <c r="J7" s="60" t="s">
        <v>501</v>
      </c>
      <c r="K7" s="60" t="s">
        <v>502</v>
      </c>
      <c r="W7" s="56"/>
    </row>
    <row r="8" spans="1:23" ht="24" customHeight="1" thickBot="1" x14ac:dyDescent="0.3">
      <c r="A8" s="129"/>
      <c r="B8" s="130"/>
      <c r="C8" s="59"/>
      <c r="D8" s="132"/>
      <c r="E8" s="132"/>
      <c r="F8" s="132"/>
      <c r="G8" s="73"/>
      <c r="H8" s="72">
        <v>1</v>
      </c>
      <c r="I8" s="74">
        <v>42459</v>
      </c>
      <c r="J8" s="72" t="s">
        <v>503</v>
      </c>
      <c r="K8" s="72" t="s">
        <v>493</v>
      </c>
      <c r="W8" s="56"/>
    </row>
    <row r="9" spans="1:23" x14ac:dyDescent="0.25">
      <c r="A9" s="59"/>
      <c r="B9" s="59"/>
      <c r="C9" s="59"/>
      <c r="D9" s="132"/>
      <c r="E9" s="132"/>
      <c r="F9" s="132"/>
      <c r="G9" s="73"/>
      <c r="H9" s="75">
        <v>1.01</v>
      </c>
      <c r="I9" s="76">
        <v>42459</v>
      </c>
      <c r="J9" s="75" t="s">
        <v>503</v>
      </c>
      <c r="K9" s="75" t="s">
        <v>494</v>
      </c>
      <c r="W9" s="56"/>
    </row>
    <row r="10" spans="1:23" ht="16.5" thickBot="1" x14ac:dyDescent="0.3">
      <c r="A10" s="62" t="s">
        <v>518</v>
      </c>
      <c r="B10" s="59"/>
      <c r="C10" s="59"/>
      <c r="D10" s="59"/>
      <c r="E10" s="59"/>
      <c r="F10" s="59"/>
      <c r="G10" s="59"/>
      <c r="H10" s="75">
        <v>1.02</v>
      </c>
      <c r="I10" s="76">
        <v>42816</v>
      </c>
      <c r="J10" s="75" t="s">
        <v>503</v>
      </c>
      <c r="K10" s="75" t="s">
        <v>541</v>
      </c>
      <c r="W10" s="56"/>
    </row>
    <row r="11" spans="1:23" x14ac:dyDescent="0.25">
      <c r="A11" s="62" t="s">
        <v>504</v>
      </c>
      <c r="B11" s="63"/>
      <c r="C11" s="47"/>
      <c r="D11" s="133" t="s">
        <v>538</v>
      </c>
      <c r="E11" s="134"/>
      <c r="F11" s="135"/>
      <c r="G11" s="47"/>
      <c r="H11" s="61"/>
      <c r="I11" s="47"/>
      <c r="J11" s="47"/>
      <c r="K11" s="47"/>
    </row>
    <row r="12" spans="1:23" x14ac:dyDescent="0.25">
      <c r="A12" s="47"/>
      <c r="B12" s="47"/>
      <c r="C12" s="64"/>
      <c r="D12" s="136"/>
      <c r="E12" s="137"/>
      <c r="F12" s="138"/>
      <c r="G12" s="61"/>
      <c r="H12" s="61"/>
      <c r="I12" s="47"/>
      <c r="J12" s="47"/>
      <c r="K12" s="47"/>
    </row>
    <row r="13" spans="1:23" x14ac:dyDescent="0.25">
      <c r="A13" s="52" t="s">
        <v>505</v>
      </c>
      <c r="B13" s="47"/>
      <c r="C13" s="64"/>
      <c r="D13" s="136"/>
      <c r="E13" s="137"/>
      <c r="F13" s="138"/>
      <c r="G13" s="61"/>
      <c r="H13" s="61"/>
      <c r="I13" s="47"/>
      <c r="J13" s="47"/>
      <c r="K13" s="47"/>
    </row>
    <row r="14" spans="1:23" x14ac:dyDescent="0.25">
      <c r="A14" s="52" t="s">
        <v>506</v>
      </c>
      <c r="B14" s="47"/>
      <c r="C14" s="64"/>
      <c r="D14" s="136"/>
      <c r="E14" s="137"/>
      <c r="F14" s="138"/>
      <c r="G14" s="61"/>
      <c r="H14" s="61"/>
      <c r="I14" s="47"/>
      <c r="J14" s="47"/>
      <c r="K14" s="47"/>
    </row>
    <row r="15" spans="1:23" x14ac:dyDescent="0.25">
      <c r="A15" s="52" t="s">
        <v>507</v>
      </c>
      <c r="B15" s="47"/>
      <c r="C15" s="64"/>
      <c r="D15" s="136"/>
      <c r="E15" s="137"/>
      <c r="F15" s="138"/>
      <c r="G15" s="47"/>
      <c r="H15" s="47"/>
      <c r="I15" s="47"/>
      <c r="J15" s="47"/>
      <c r="K15" s="47"/>
    </row>
    <row r="16" spans="1:23" ht="16.5" thickBot="1" x14ac:dyDescent="0.3">
      <c r="A16" s="52" t="s">
        <v>508</v>
      </c>
      <c r="B16" s="47"/>
      <c r="C16" s="64"/>
      <c r="D16" s="139"/>
      <c r="E16" s="140"/>
      <c r="F16" s="141"/>
    </row>
    <row r="17" spans="1:11" ht="16.5" thickBot="1" x14ac:dyDescent="0.3">
      <c r="A17" s="52" t="s">
        <v>509</v>
      </c>
      <c r="B17" s="47"/>
      <c r="C17" s="47"/>
      <c r="D17" s="47"/>
      <c r="E17" s="65"/>
      <c r="F17" s="47"/>
    </row>
    <row r="18" spans="1:11" ht="15.75" customHeight="1" x14ac:dyDescent="0.25">
      <c r="A18" s="47"/>
      <c r="B18" s="47"/>
      <c r="C18" s="47"/>
      <c r="D18" s="118" t="s">
        <v>520</v>
      </c>
      <c r="E18" s="119"/>
      <c r="F18" s="120"/>
      <c r="H18" s="89" t="s">
        <v>523</v>
      </c>
    </row>
    <row r="19" spans="1:11" ht="18" thickBot="1" x14ac:dyDescent="0.35">
      <c r="A19" s="131" t="s">
        <v>510</v>
      </c>
      <c r="B19" s="131"/>
      <c r="C19" s="47"/>
      <c r="D19" s="121"/>
      <c r="E19" s="122"/>
      <c r="F19" s="123"/>
      <c r="H19" t="s">
        <v>500</v>
      </c>
      <c r="I19" t="s">
        <v>524</v>
      </c>
      <c r="J19" t="s">
        <v>525</v>
      </c>
      <c r="K19" t="s">
        <v>502</v>
      </c>
    </row>
    <row r="20" spans="1:11" ht="16.5" thickTop="1" x14ac:dyDescent="0.25">
      <c r="A20" s="66" t="s">
        <v>511</v>
      </c>
      <c r="B20" s="80" t="s">
        <v>512</v>
      </c>
      <c r="C20" s="47"/>
      <c r="D20" s="121"/>
      <c r="E20" s="122"/>
      <c r="F20" s="123"/>
      <c r="H20" s="46">
        <v>42816</v>
      </c>
      <c r="I20" t="s">
        <v>527</v>
      </c>
      <c r="J20" t="s">
        <v>526</v>
      </c>
      <c r="K20" t="s">
        <v>528</v>
      </c>
    </row>
    <row r="21" spans="1:11" x14ac:dyDescent="0.25">
      <c r="A21" s="66" t="s">
        <v>513</v>
      </c>
      <c r="B21" s="80" t="s">
        <v>539</v>
      </c>
      <c r="C21" s="47"/>
      <c r="D21" s="121"/>
      <c r="E21" s="122"/>
      <c r="F21" s="123"/>
      <c r="H21" s="46">
        <v>42843</v>
      </c>
      <c r="I21" t="s">
        <v>527</v>
      </c>
      <c r="J21" t="s">
        <v>526</v>
      </c>
      <c r="K21" t="s">
        <v>536</v>
      </c>
    </row>
    <row r="22" spans="1:11" x14ac:dyDescent="0.25">
      <c r="A22" s="66" t="s">
        <v>514</v>
      </c>
      <c r="B22" s="80" t="s">
        <v>540</v>
      </c>
      <c r="C22" s="47"/>
      <c r="D22" s="121"/>
      <c r="E22" s="122"/>
      <c r="F22" s="123"/>
      <c r="H22" s="46">
        <v>42843</v>
      </c>
      <c r="I22" t="s">
        <v>526</v>
      </c>
      <c r="J22" t="s">
        <v>526</v>
      </c>
      <c r="K22" t="s">
        <v>537</v>
      </c>
    </row>
    <row r="23" spans="1:11" x14ac:dyDescent="0.25">
      <c r="A23" s="47"/>
      <c r="B23" s="67"/>
      <c r="C23" s="47"/>
      <c r="D23" s="121"/>
      <c r="E23" s="122"/>
      <c r="F23" s="123"/>
    </row>
    <row r="24" spans="1:11" ht="18" thickBot="1" x14ac:dyDescent="0.35">
      <c r="A24" s="131" t="s">
        <v>515</v>
      </c>
      <c r="B24" s="131"/>
      <c r="C24" s="47"/>
      <c r="D24" s="121"/>
      <c r="E24" s="122"/>
      <c r="F24" s="123"/>
    </row>
    <row r="25" spans="1:11" ht="16.5" thickTop="1" x14ac:dyDescent="0.25">
      <c r="A25" s="68" t="s">
        <v>516</v>
      </c>
      <c r="B25" s="78" t="s">
        <v>517</v>
      </c>
      <c r="C25" s="47"/>
      <c r="D25" s="121"/>
      <c r="E25" s="122"/>
      <c r="F25" s="123"/>
    </row>
    <row r="26" spans="1:11" x14ac:dyDescent="0.25">
      <c r="A26" s="68" t="s">
        <v>489</v>
      </c>
      <c r="B26" s="79" t="s">
        <v>490</v>
      </c>
      <c r="C26" s="47"/>
      <c r="D26" s="121"/>
      <c r="E26" s="122"/>
      <c r="F26" s="123"/>
    </row>
    <row r="27" spans="1:11" x14ac:dyDescent="0.25">
      <c r="A27" s="71" t="s">
        <v>491</v>
      </c>
      <c r="B27" s="79" t="s">
        <v>492</v>
      </c>
      <c r="C27" s="47"/>
      <c r="D27" s="121"/>
      <c r="E27" s="122"/>
      <c r="F27" s="123"/>
    </row>
    <row r="28" spans="1:11" x14ac:dyDescent="0.25">
      <c r="A28" s="47"/>
      <c r="B28" s="47"/>
      <c r="C28" s="69"/>
      <c r="D28" s="121"/>
      <c r="E28" s="122"/>
      <c r="F28" s="123"/>
    </row>
    <row r="29" spans="1:11" ht="16.5" thickBot="1" x14ac:dyDescent="0.3">
      <c r="A29" s="47"/>
      <c r="B29" s="47"/>
      <c r="C29" s="47"/>
      <c r="D29" s="124"/>
      <c r="E29" s="125"/>
      <c r="F29" s="126"/>
    </row>
    <row r="30" spans="1:11" ht="18" thickBot="1" x14ac:dyDescent="0.35">
      <c r="A30" s="116" t="s">
        <v>531</v>
      </c>
      <c r="B30" s="116"/>
    </row>
    <row r="31" spans="1:11" ht="16.5" thickTop="1" x14ac:dyDescent="0.25">
      <c r="A31" s="99">
        <v>1</v>
      </c>
      <c r="B31" s="100" t="s">
        <v>532</v>
      </c>
    </row>
    <row r="32" spans="1:11" x14ac:dyDescent="0.25">
      <c r="A32" s="101">
        <v>0.33</v>
      </c>
      <c r="B32" s="100" t="s">
        <v>534</v>
      </c>
    </row>
    <row r="33" spans="1:5" x14ac:dyDescent="0.25">
      <c r="A33" s="101">
        <v>0.66</v>
      </c>
      <c r="B33" s="100" t="s">
        <v>535</v>
      </c>
    </row>
    <row r="37" spans="1:5" x14ac:dyDescent="0.25">
      <c r="E37" s="70"/>
    </row>
    <row r="38" spans="1:5" x14ac:dyDescent="0.25">
      <c r="E38" s="70"/>
    </row>
    <row r="39" spans="1:5" x14ac:dyDescent="0.25">
      <c r="E39" s="70"/>
    </row>
    <row r="40" spans="1:5" x14ac:dyDescent="0.25">
      <c r="E40" s="70"/>
    </row>
    <row r="41" spans="1:5" x14ac:dyDescent="0.25">
      <c r="E41" s="70"/>
    </row>
    <row r="42" spans="1:5" x14ac:dyDescent="0.25">
      <c r="E42" s="70"/>
    </row>
    <row r="43" spans="1:5" x14ac:dyDescent="0.25">
      <c r="E43" s="70"/>
    </row>
    <row r="44" spans="1:5" x14ac:dyDescent="0.25">
      <c r="E44" s="70"/>
    </row>
    <row r="45" spans="1:5" x14ac:dyDescent="0.25">
      <c r="E45" s="70"/>
    </row>
    <row r="46" spans="1:5" x14ac:dyDescent="0.25">
      <c r="E46" s="70"/>
    </row>
  </sheetData>
  <sheetProtection algorithmName="SHA-512" hashValue="SxxSbIeIe7E/1CVssi6WiBTX+efx4OqoODUp75bqktGTmVUIlRrx5X0d91ANxAd7ubGxrHVOeDhVA21AAmw9iA==" saltValue="ys6M3r2dfexCuaL5XG3c7A==" spinCount="100000" sheet="1" objects="1" scenarios="1"/>
  <protectedRanges>
    <protectedRange sqref="A31:A33" name="controlsRange"/>
  </protectedRanges>
  <mergeCells count="9">
    <mergeCell ref="A30:B30"/>
    <mergeCell ref="D1:F1"/>
    <mergeCell ref="D2:F2"/>
    <mergeCell ref="D18:F29"/>
    <mergeCell ref="A7:B8"/>
    <mergeCell ref="A19:B19"/>
    <mergeCell ref="D7:F9"/>
    <mergeCell ref="D11:F16"/>
    <mergeCell ref="A24:B24"/>
  </mergeCells>
  <conditionalFormatting sqref="I20:J22">
    <cfRule type="cellIs" dxfId="15" priority="1" stopIfTrue="1" operator="equal">
      <formula>"High"</formula>
    </cfRule>
    <cfRule type="cellIs" dxfId="14" priority="2" stopIfTrue="1" operator="equal">
      <formula>"Medium"</formula>
    </cfRule>
    <cfRule type="cellIs" dxfId="13" priority="3" stopIfTrue="1" operator="equal">
      <formula>"Low"</formula>
    </cfRule>
  </conditionalFormatting>
  <dataValidations count="1">
    <dataValidation type="list" allowBlank="1" showInputMessage="1" showErrorMessage="1" sqref="I20:J22">
      <formula1>lowMediumHigh</formula1>
    </dataValidation>
  </dataValidations>
  <hyperlinks>
    <hyperlink ref="B20" r:id="rId1"/>
    <hyperlink ref="B27" r:id="rId2"/>
    <hyperlink ref="B26" r:id="rId3"/>
    <hyperlink ref="A7:B8" r:id="rId4" display="mailto:solutions@watkinsconsulting.com?subject=FFIEC%20Cybersecurity%20Assessment%20Tool%20(1.02)%20registration/feedback"/>
    <hyperlink ref="B25" r:id="rId5"/>
    <hyperlink ref="J3" location="disclaimerCell" display="Disclaimer"/>
    <hyperlink ref="J2" location="informationCell" display="Information"/>
    <hyperlink ref="B21" r:id="rId6"/>
    <hyperlink ref="B22" r:id="rId7"/>
    <hyperlink ref="J1" r:id="rId8"/>
  </hyperlinks>
  <pageMargins left="0.7" right="0.7" top="0.75" bottom="0.75" header="0.3" footer="0.3"/>
  <pageSetup scale="60" fitToHeight="0" orientation="landscape" r:id="rId9"/>
  <headerFooter>
    <oddHeader>&amp;LWatkins Consulting&amp;RNIST CSF Evaluation Tracker</oddHeader>
    <oddFooter>&amp;L&amp;D&amp;C&amp;F&amp;R&amp;A</oddFooter>
  </headerFooter>
  <tableParts count="2">
    <tablePart r:id="rId10"/>
    <tablePart r:id="rId1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0"/>
  <sheetViews>
    <sheetView workbookViewId="0">
      <selection activeCell="A5" sqref="A5"/>
    </sheetView>
  </sheetViews>
  <sheetFormatPr defaultRowHeight="15.75" x14ac:dyDescent="0.25"/>
  <cols>
    <col min="2" max="2" width="10.625" customWidth="1"/>
    <col min="3" max="3" width="20.625" customWidth="1"/>
    <col min="4" max="8" width="10.625" customWidth="1"/>
    <col min="9" max="10" width="9" hidden="1" customWidth="1"/>
    <col min="11" max="11" width="20.625" customWidth="1"/>
    <col min="12" max="12" width="120.5" customWidth="1"/>
  </cols>
  <sheetData>
    <row r="1" spans="1:12" s="73" customFormat="1" ht="24.95" customHeight="1" x14ac:dyDescent="0.4">
      <c r="A1" s="77" t="s">
        <v>495</v>
      </c>
      <c r="B1" s="48"/>
      <c r="C1" s="48"/>
      <c r="D1" s="117"/>
      <c r="E1" s="117"/>
      <c r="F1" s="117"/>
      <c r="G1" s="48"/>
      <c r="H1" s="48"/>
      <c r="I1" s="48"/>
      <c r="J1" s="82"/>
      <c r="K1" s="83" t="s">
        <v>496</v>
      </c>
      <c r="L1" s="48"/>
    </row>
    <row r="2" spans="1:12" s="73" customFormat="1" ht="24.95" customHeight="1" x14ac:dyDescent="0.4">
      <c r="A2" s="48"/>
      <c r="B2" s="48"/>
      <c r="C2" s="48"/>
      <c r="D2" s="85" t="s">
        <v>519</v>
      </c>
      <c r="E2" s="84"/>
      <c r="F2" s="84"/>
      <c r="G2" s="48"/>
      <c r="H2" s="48"/>
      <c r="I2" s="48"/>
      <c r="J2" s="83"/>
      <c r="K2" s="83" t="s">
        <v>497</v>
      </c>
      <c r="L2" s="48"/>
    </row>
    <row r="3" spans="1:12" s="73" customFormat="1" ht="24.95" customHeight="1" x14ac:dyDescent="0.25">
      <c r="A3" s="48"/>
      <c r="B3" s="48"/>
      <c r="C3" s="48"/>
      <c r="D3" s="81"/>
      <c r="E3" s="49" t="str">
        <f>"Excel Workbook Version: "&amp;workbookVersion</f>
        <v>Excel Workbook Version: 1.02</v>
      </c>
      <c r="F3" s="81"/>
      <c r="G3" s="48"/>
      <c r="H3" s="48"/>
      <c r="I3" s="48"/>
      <c r="J3" s="83"/>
      <c r="K3" s="83" t="s">
        <v>498</v>
      </c>
      <c r="L3" s="48"/>
    </row>
    <row r="4" spans="1:12" s="73" customFormat="1" ht="3.75" customHeight="1" x14ac:dyDescent="0.25">
      <c r="A4" s="50"/>
      <c r="B4" s="50"/>
      <c r="C4" s="50"/>
      <c r="D4" s="50"/>
      <c r="E4" s="50"/>
      <c r="F4" s="50"/>
      <c r="G4" s="50"/>
      <c r="H4" s="50"/>
      <c r="I4" s="50"/>
      <c r="J4" s="50"/>
      <c r="K4" s="50"/>
      <c r="L4" s="50"/>
    </row>
    <row r="5" spans="1:12" ht="16.5" thickBot="1" x14ac:dyDescent="0.3"/>
    <row r="6" spans="1:12" s="73" customFormat="1" ht="17.25" thickTop="1" thickBot="1" x14ac:dyDescent="0.3">
      <c r="C6" s="86" t="s">
        <v>521</v>
      </c>
      <c r="D6" s="105" t="str">
        <f>IF(dateOfRecord&lt;1,"Please enter date of record on 'CSF Core' worksheet",dateOfRecord)</f>
        <v>Please enter date of record on 'CSF Core' worksheet</v>
      </c>
    </row>
    <row r="7" spans="1:12" s="73" customFormat="1" ht="35.25" thickTop="1" x14ac:dyDescent="0.3">
      <c r="C7" s="102" t="s">
        <v>533</v>
      </c>
      <c r="K7" s="102" t="s">
        <v>533</v>
      </c>
    </row>
    <row r="8" spans="1:12" ht="18" thickBot="1" x14ac:dyDescent="0.35">
      <c r="B8" s="14" t="s">
        <v>0</v>
      </c>
      <c r="C8" s="14" t="s">
        <v>487</v>
      </c>
      <c r="D8" s="14" t="s">
        <v>488</v>
      </c>
      <c r="E8" s="45" t="str">
        <f>Reference!A2</f>
        <v>No</v>
      </c>
      <c r="F8" s="45" t="str">
        <f>Reference!A1</f>
        <v>Yes</v>
      </c>
      <c r="G8" s="45" t="str">
        <f>Reference!A3</f>
        <v>N/A</v>
      </c>
      <c r="H8" s="45" t="str">
        <f>Reference!A4</f>
        <v>blank</v>
      </c>
      <c r="I8" s="14" t="s">
        <v>485</v>
      </c>
      <c r="J8" s="14" t="s">
        <v>486</v>
      </c>
      <c r="K8" s="14" t="s">
        <v>483</v>
      </c>
      <c r="L8" s="14" t="s">
        <v>1</v>
      </c>
    </row>
    <row r="9" spans="1:12" ht="16.5" thickTop="1" x14ac:dyDescent="0.25">
      <c r="B9" s="17" t="s">
        <v>478</v>
      </c>
      <c r="C9" s="30">
        <f ca="1">IFERROR(SUM(F9:F13)/SUM(E9:F13,H9:H13),"--")</f>
        <v>0</v>
      </c>
      <c r="D9" s="106" t="str">
        <f>HYPERLINK("#"&amp;MID(L9,FIND("(",L9)+1,2)&amp;MID(L9,FIND("(",L9)+4,2)&amp;"1",MID(L9,FIND("(",L9)+1,5))</f>
        <v>ID.AM</v>
      </c>
      <c r="E9" s="16">
        <f t="shared" ref="E9:H30" ca="1" si="0">COUNTIF(INDIRECT(LEFT($D9,2)&amp;RIGHT($D9,2)),E$8)</f>
        <v>0</v>
      </c>
      <c r="F9" s="16">
        <f t="shared" ca="1" si="0"/>
        <v>0</v>
      </c>
      <c r="G9" s="16">
        <f t="shared" ca="1" si="0"/>
        <v>0</v>
      </c>
      <c r="H9" s="16">
        <f t="shared" ca="1" si="0"/>
        <v>6</v>
      </c>
      <c r="I9" s="15">
        <f t="shared" ref="I9:I30" ca="1" si="1">SUM(E9:H9)</f>
        <v>6</v>
      </c>
      <c r="J9" s="15">
        <v>6</v>
      </c>
      <c r="K9" s="32" t="str">
        <f t="shared" ref="K9:K30" ca="1" si="2">IFERROR(IF(SUM(E9:G9)&lt;minAnsQuestions,"-",F9/(SUM(E9:F9,H9))),"--")</f>
        <v>-</v>
      </c>
      <c r="L9" s="15" t="str">
        <f>categoryIDAM</f>
        <v>Asset Management (ID.AM): The data, personnel, devices, systems, and facilities that enable the organization to achieve business purposes are identified and managed consistent with their relative importance to business objectives and the organization’s risk strategy.</v>
      </c>
    </row>
    <row r="10" spans="1:12" x14ac:dyDescent="0.25">
      <c r="D10" s="106" t="str">
        <f t="shared" ref="D10:D30" si="3">HYPERLINK("#"&amp;MID(L10,FIND("(",L10)+1,2)&amp;MID(L10,FIND("(",L10)+4,2)&amp;"1",MID(L10,FIND("(",L10)+1,5))</f>
        <v>ID.BE</v>
      </c>
      <c r="E10" s="16">
        <f t="shared" ca="1" si="0"/>
        <v>0</v>
      </c>
      <c r="F10" s="16">
        <f t="shared" ca="1" si="0"/>
        <v>0</v>
      </c>
      <c r="G10" s="16">
        <f t="shared" ca="1" si="0"/>
        <v>0</v>
      </c>
      <c r="H10" s="16">
        <f t="shared" ca="1" si="0"/>
        <v>5</v>
      </c>
      <c r="I10" s="15">
        <f t="shared" ca="1" si="1"/>
        <v>5</v>
      </c>
      <c r="J10" s="15">
        <v>5</v>
      </c>
      <c r="K10" s="32" t="str">
        <f t="shared" ca="1" si="2"/>
        <v>-</v>
      </c>
      <c r="L10" s="15" t="str">
        <f>categoryIDBE</f>
        <v>Business Environment (ID.BE): The organization’s mission, objectives, stakeholders, and activities are understood and prioritized; this information is used to inform cybersecurity roles, responsibilities, and risk management decisions.</v>
      </c>
    </row>
    <row r="11" spans="1:12" x14ac:dyDescent="0.25">
      <c r="D11" s="106" t="str">
        <f t="shared" si="3"/>
        <v>ID.GV</v>
      </c>
      <c r="E11" s="16">
        <f t="shared" ca="1" si="0"/>
        <v>0</v>
      </c>
      <c r="F11" s="16">
        <f t="shared" ca="1" si="0"/>
        <v>0</v>
      </c>
      <c r="G11" s="16">
        <f t="shared" ca="1" si="0"/>
        <v>0</v>
      </c>
      <c r="H11" s="16">
        <f t="shared" ca="1" si="0"/>
        <v>4</v>
      </c>
      <c r="I11" s="15">
        <f t="shared" ca="1" si="1"/>
        <v>4</v>
      </c>
      <c r="J11" s="15">
        <v>4</v>
      </c>
      <c r="K11" s="32" t="str">
        <f t="shared" ca="1" si="2"/>
        <v>-</v>
      </c>
      <c r="L11" s="15" t="s">
        <v>458</v>
      </c>
    </row>
    <row r="12" spans="1:12" x14ac:dyDescent="0.25">
      <c r="D12" s="106" t="str">
        <f t="shared" si="3"/>
        <v>ID.RA</v>
      </c>
      <c r="E12" s="16">
        <f t="shared" ca="1" si="0"/>
        <v>0</v>
      </c>
      <c r="F12" s="16">
        <f t="shared" ca="1" si="0"/>
        <v>0</v>
      </c>
      <c r="G12" s="16">
        <f t="shared" ca="1" si="0"/>
        <v>0</v>
      </c>
      <c r="H12" s="16">
        <f t="shared" ca="1" si="0"/>
        <v>6</v>
      </c>
      <c r="I12" s="15">
        <f t="shared" ca="1" si="1"/>
        <v>6</v>
      </c>
      <c r="J12" s="15">
        <v>6</v>
      </c>
      <c r="K12" s="32" t="str">
        <f t="shared" ca="1" si="2"/>
        <v>-</v>
      </c>
      <c r="L12" s="15" t="s">
        <v>459</v>
      </c>
    </row>
    <row r="13" spans="1:12" ht="16.5" thickBot="1" x14ac:dyDescent="0.3">
      <c r="B13" s="33"/>
      <c r="C13" s="33"/>
      <c r="D13" s="107" t="str">
        <f t="shared" si="3"/>
        <v>ID.RM</v>
      </c>
      <c r="E13" s="40">
        <f t="shared" ca="1" si="0"/>
        <v>0</v>
      </c>
      <c r="F13" s="40">
        <f t="shared" ca="1" si="0"/>
        <v>0</v>
      </c>
      <c r="G13" s="40">
        <f t="shared" ca="1" si="0"/>
        <v>0</v>
      </c>
      <c r="H13" s="40">
        <f t="shared" ca="1" si="0"/>
        <v>3</v>
      </c>
      <c r="I13" s="34">
        <f t="shared" ca="1" si="1"/>
        <v>3</v>
      </c>
      <c r="J13" s="34">
        <v>3</v>
      </c>
      <c r="K13" s="35" t="str">
        <f t="shared" ca="1" si="2"/>
        <v>-</v>
      </c>
      <c r="L13" s="34" t="s">
        <v>460</v>
      </c>
    </row>
    <row r="14" spans="1:12" x14ac:dyDescent="0.25">
      <c r="B14" s="22" t="s">
        <v>479</v>
      </c>
      <c r="C14" s="31">
        <f ca="1">IFERROR(SUM(F14:F19)/SUM(E14:F19,H14:H19),"--")</f>
        <v>0</v>
      </c>
      <c r="D14" s="108" t="str">
        <f t="shared" si="3"/>
        <v>PR.AC</v>
      </c>
      <c r="E14" s="21">
        <f t="shared" ca="1" si="0"/>
        <v>0</v>
      </c>
      <c r="F14" s="21">
        <f t="shared" ca="1" si="0"/>
        <v>0</v>
      </c>
      <c r="G14" s="21">
        <f t="shared" ca="1" si="0"/>
        <v>0</v>
      </c>
      <c r="H14" s="21">
        <f t="shared" ca="1" si="0"/>
        <v>5</v>
      </c>
      <c r="I14" s="20">
        <f t="shared" ca="1" si="1"/>
        <v>5</v>
      </c>
      <c r="J14" s="20">
        <v>5</v>
      </c>
      <c r="K14" s="103" t="str">
        <f t="shared" ca="1" si="2"/>
        <v>-</v>
      </c>
      <c r="L14" s="20" t="s">
        <v>461</v>
      </c>
    </row>
    <row r="15" spans="1:12" x14ac:dyDescent="0.25">
      <c r="D15" s="108" t="str">
        <f t="shared" si="3"/>
        <v>PR.AT</v>
      </c>
      <c r="E15" s="21">
        <f t="shared" ca="1" si="0"/>
        <v>0</v>
      </c>
      <c r="F15" s="21">
        <f t="shared" ca="1" si="0"/>
        <v>0</v>
      </c>
      <c r="G15" s="21">
        <f t="shared" ca="1" si="0"/>
        <v>0</v>
      </c>
      <c r="H15" s="21">
        <f t="shared" ca="1" si="0"/>
        <v>5</v>
      </c>
      <c r="I15" s="20">
        <f t="shared" ca="1" si="1"/>
        <v>5</v>
      </c>
      <c r="J15" s="20">
        <v>5</v>
      </c>
      <c r="K15" s="103" t="str">
        <f t="shared" ca="1" si="2"/>
        <v>-</v>
      </c>
      <c r="L15" s="20" t="s">
        <v>462</v>
      </c>
    </row>
    <row r="16" spans="1:12" x14ac:dyDescent="0.25">
      <c r="D16" s="108" t="str">
        <f t="shared" si="3"/>
        <v>PR.DS</v>
      </c>
      <c r="E16" s="21">
        <f t="shared" ca="1" si="0"/>
        <v>0</v>
      </c>
      <c r="F16" s="21">
        <f t="shared" ca="1" si="0"/>
        <v>0</v>
      </c>
      <c r="G16" s="21">
        <f t="shared" ca="1" si="0"/>
        <v>0</v>
      </c>
      <c r="H16" s="21">
        <f t="shared" ca="1" si="0"/>
        <v>7</v>
      </c>
      <c r="I16" s="20">
        <f t="shared" ca="1" si="1"/>
        <v>7</v>
      </c>
      <c r="J16" s="20">
        <v>7</v>
      </c>
      <c r="K16" s="103" t="str">
        <f t="shared" ca="1" si="2"/>
        <v>-</v>
      </c>
      <c r="L16" s="20" t="s">
        <v>463</v>
      </c>
    </row>
    <row r="17" spans="2:12" x14ac:dyDescent="0.25">
      <c r="D17" s="108" t="str">
        <f t="shared" si="3"/>
        <v>PR.IP</v>
      </c>
      <c r="E17" s="21">
        <f t="shared" ca="1" si="0"/>
        <v>0</v>
      </c>
      <c r="F17" s="21">
        <f t="shared" ca="1" si="0"/>
        <v>0</v>
      </c>
      <c r="G17" s="21">
        <f t="shared" ca="1" si="0"/>
        <v>0</v>
      </c>
      <c r="H17" s="21">
        <f t="shared" ca="1" si="0"/>
        <v>12</v>
      </c>
      <c r="I17" s="20">
        <f t="shared" ca="1" si="1"/>
        <v>12</v>
      </c>
      <c r="J17" s="20">
        <v>12</v>
      </c>
      <c r="K17" s="103" t="str">
        <f t="shared" ca="1" si="2"/>
        <v>-</v>
      </c>
      <c r="L17" s="20" t="s">
        <v>464</v>
      </c>
    </row>
    <row r="18" spans="2:12" x14ac:dyDescent="0.25">
      <c r="D18" s="108" t="str">
        <f t="shared" si="3"/>
        <v>PR.MA</v>
      </c>
      <c r="E18" s="21">
        <f t="shared" ca="1" si="0"/>
        <v>0</v>
      </c>
      <c r="F18" s="21">
        <f t="shared" ca="1" si="0"/>
        <v>0</v>
      </c>
      <c r="G18" s="21">
        <f t="shared" ca="1" si="0"/>
        <v>0</v>
      </c>
      <c r="H18" s="21">
        <f t="shared" ca="1" si="0"/>
        <v>2</v>
      </c>
      <c r="I18" s="20">
        <f t="shared" ca="1" si="1"/>
        <v>2</v>
      </c>
      <c r="J18" s="20">
        <v>2</v>
      </c>
      <c r="K18" s="103" t="str">
        <f t="shared" ca="1" si="2"/>
        <v>-</v>
      </c>
      <c r="L18" s="20" t="s">
        <v>465</v>
      </c>
    </row>
    <row r="19" spans="2:12" ht="16.5" thickBot="1" x14ac:dyDescent="0.3">
      <c r="B19" s="33"/>
      <c r="C19" s="33"/>
      <c r="D19" s="109" t="str">
        <f t="shared" si="3"/>
        <v>PR.PT</v>
      </c>
      <c r="E19" s="41">
        <f t="shared" ca="1" si="0"/>
        <v>0</v>
      </c>
      <c r="F19" s="41">
        <f t="shared" ca="1" si="0"/>
        <v>0</v>
      </c>
      <c r="G19" s="41">
        <f t="shared" ca="1" si="0"/>
        <v>0</v>
      </c>
      <c r="H19" s="41">
        <f t="shared" ca="1" si="0"/>
        <v>4</v>
      </c>
      <c r="I19" s="36">
        <f t="shared" ca="1" si="1"/>
        <v>4</v>
      </c>
      <c r="J19" s="36">
        <v>4</v>
      </c>
      <c r="K19" s="104" t="str">
        <f t="shared" ca="1" si="2"/>
        <v>-</v>
      </c>
      <c r="L19" s="36" t="s">
        <v>466</v>
      </c>
    </row>
    <row r="20" spans="2:12" x14ac:dyDescent="0.25">
      <c r="B20" s="23" t="s">
        <v>480</v>
      </c>
      <c r="C20" s="31">
        <f ca="1">IFERROR(SUM(F20:F22)/SUM(E20:F22,H20:H22),"--")</f>
        <v>0</v>
      </c>
      <c r="D20" s="110" t="str">
        <f t="shared" si="3"/>
        <v>DE.AE</v>
      </c>
      <c r="E20" s="25">
        <f t="shared" ca="1" si="0"/>
        <v>0</v>
      </c>
      <c r="F20" s="25">
        <f t="shared" ca="1" si="0"/>
        <v>0</v>
      </c>
      <c r="G20" s="25">
        <f t="shared" ca="1" si="0"/>
        <v>0</v>
      </c>
      <c r="H20" s="25">
        <f t="shared" ca="1" si="0"/>
        <v>5</v>
      </c>
      <c r="I20" s="24">
        <f t="shared" ca="1" si="1"/>
        <v>5</v>
      </c>
      <c r="J20" s="24">
        <v>5</v>
      </c>
      <c r="K20" s="94" t="str">
        <f t="shared" ca="1" si="2"/>
        <v>-</v>
      </c>
      <c r="L20" s="24" t="s">
        <v>467</v>
      </c>
    </row>
    <row r="21" spans="2:12" x14ac:dyDescent="0.25">
      <c r="D21" s="110" t="str">
        <f t="shared" si="3"/>
        <v>DE.CM</v>
      </c>
      <c r="E21" s="25">
        <f t="shared" ca="1" si="0"/>
        <v>0</v>
      </c>
      <c r="F21" s="25">
        <f t="shared" ca="1" si="0"/>
        <v>0</v>
      </c>
      <c r="G21" s="25">
        <f t="shared" ca="1" si="0"/>
        <v>0</v>
      </c>
      <c r="H21" s="25">
        <f t="shared" ca="1" si="0"/>
        <v>8</v>
      </c>
      <c r="I21" s="24">
        <f t="shared" ca="1" si="1"/>
        <v>8</v>
      </c>
      <c r="J21" s="24">
        <v>8</v>
      </c>
      <c r="K21" s="94" t="str">
        <f t="shared" ca="1" si="2"/>
        <v>-</v>
      </c>
      <c r="L21" s="24" t="s">
        <v>468</v>
      </c>
    </row>
    <row r="22" spans="2:12" ht="16.5" thickBot="1" x14ac:dyDescent="0.3">
      <c r="B22" s="33"/>
      <c r="C22" s="33"/>
      <c r="D22" s="111" t="str">
        <f t="shared" si="3"/>
        <v>DE.DP</v>
      </c>
      <c r="E22" s="42">
        <f t="shared" ca="1" si="0"/>
        <v>0</v>
      </c>
      <c r="F22" s="42">
        <f t="shared" ca="1" si="0"/>
        <v>0</v>
      </c>
      <c r="G22" s="42">
        <f t="shared" ca="1" si="0"/>
        <v>0</v>
      </c>
      <c r="H22" s="42">
        <f t="shared" ca="1" si="0"/>
        <v>5</v>
      </c>
      <c r="I22" s="37">
        <f t="shared" ca="1" si="1"/>
        <v>5</v>
      </c>
      <c r="J22" s="37">
        <v>5</v>
      </c>
      <c r="K22" s="95" t="str">
        <f t="shared" ca="1" si="2"/>
        <v>-</v>
      </c>
      <c r="L22" s="37" t="s">
        <v>469</v>
      </c>
    </row>
    <row r="23" spans="2:12" x14ac:dyDescent="0.25">
      <c r="B23" s="26" t="s">
        <v>481</v>
      </c>
      <c r="C23" s="31">
        <f ca="1">IFERROR(SUM(F23:F27)/SUM(E23:F27,H23:H27),"--")</f>
        <v>0</v>
      </c>
      <c r="D23" s="112" t="str">
        <f t="shared" si="3"/>
        <v>RS.RP</v>
      </c>
      <c r="E23" s="19">
        <f t="shared" ca="1" si="0"/>
        <v>0</v>
      </c>
      <c r="F23" s="19">
        <f t="shared" ca="1" si="0"/>
        <v>0</v>
      </c>
      <c r="G23" s="19">
        <f t="shared" ca="1" si="0"/>
        <v>0</v>
      </c>
      <c r="H23" s="19">
        <f t="shared" ca="1" si="0"/>
        <v>1</v>
      </c>
      <c r="I23" s="18">
        <f t="shared" ca="1" si="1"/>
        <v>1</v>
      </c>
      <c r="J23" s="18">
        <v>1</v>
      </c>
      <c r="K23" s="90" t="str">
        <f t="shared" ca="1" si="2"/>
        <v>-</v>
      </c>
      <c r="L23" s="18" t="s">
        <v>470</v>
      </c>
    </row>
    <row r="24" spans="2:12" x14ac:dyDescent="0.25">
      <c r="D24" s="112" t="str">
        <f t="shared" si="3"/>
        <v>RS.CO</v>
      </c>
      <c r="E24" s="19">
        <f t="shared" ca="1" si="0"/>
        <v>0</v>
      </c>
      <c r="F24" s="19">
        <f t="shared" ca="1" si="0"/>
        <v>0</v>
      </c>
      <c r="G24" s="19">
        <f t="shared" ca="1" si="0"/>
        <v>0</v>
      </c>
      <c r="H24" s="19">
        <f t="shared" ca="1" si="0"/>
        <v>5</v>
      </c>
      <c r="I24" s="18">
        <f t="shared" ca="1" si="1"/>
        <v>5</v>
      </c>
      <c r="J24" s="18">
        <v>5</v>
      </c>
      <c r="K24" s="90" t="str">
        <f t="shared" ca="1" si="2"/>
        <v>-</v>
      </c>
      <c r="L24" s="18" t="s">
        <v>471</v>
      </c>
    </row>
    <row r="25" spans="2:12" x14ac:dyDescent="0.25">
      <c r="D25" s="112" t="str">
        <f t="shared" si="3"/>
        <v>RS.AN</v>
      </c>
      <c r="E25" s="19">
        <f t="shared" ca="1" si="0"/>
        <v>0</v>
      </c>
      <c r="F25" s="19">
        <f t="shared" ca="1" si="0"/>
        <v>0</v>
      </c>
      <c r="G25" s="19">
        <f t="shared" ca="1" si="0"/>
        <v>0</v>
      </c>
      <c r="H25" s="19">
        <f t="shared" ca="1" si="0"/>
        <v>4</v>
      </c>
      <c r="I25" s="18">
        <f t="shared" ca="1" si="1"/>
        <v>4</v>
      </c>
      <c r="J25" s="18">
        <v>4</v>
      </c>
      <c r="K25" s="90" t="str">
        <f t="shared" ca="1" si="2"/>
        <v>-</v>
      </c>
      <c r="L25" s="18" t="s">
        <v>472</v>
      </c>
    </row>
    <row r="26" spans="2:12" x14ac:dyDescent="0.25">
      <c r="D26" s="112" t="str">
        <f t="shared" si="3"/>
        <v>RS.MI</v>
      </c>
      <c r="E26" s="19">
        <f t="shared" ca="1" si="0"/>
        <v>0</v>
      </c>
      <c r="F26" s="19">
        <f t="shared" ca="1" si="0"/>
        <v>0</v>
      </c>
      <c r="G26" s="19">
        <f t="shared" ca="1" si="0"/>
        <v>0</v>
      </c>
      <c r="H26" s="19">
        <f t="shared" ca="1" si="0"/>
        <v>3</v>
      </c>
      <c r="I26" s="18">
        <f t="shared" ca="1" si="1"/>
        <v>3</v>
      </c>
      <c r="J26" s="18">
        <v>3</v>
      </c>
      <c r="K26" s="90" t="str">
        <f t="shared" ca="1" si="2"/>
        <v>-</v>
      </c>
      <c r="L26" s="18" t="s">
        <v>473</v>
      </c>
    </row>
    <row r="27" spans="2:12" ht="16.5" thickBot="1" x14ac:dyDescent="0.3">
      <c r="B27" s="33"/>
      <c r="C27" s="33"/>
      <c r="D27" s="113" t="str">
        <f t="shared" si="3"/>
        <v>RS.IM</v>
      </c>
      <c r="E27" s="43">
        <f t="shared" ca="1" si="0"/>
        <v>0</v>
      </c>
      <c r="F27" s="43">
        <f t="shared" ca="1" si="0"/>
        <v>0</v>
      </c>
      <c r="G27" s="43">
        <f t="shared" ca="1" si="0"/>
        <v>0</v>
      </c>
      <c r="H27" s="43">
        <f t="shared" ca="1" si="0"/>
        <v>2</v>
      </c>
      <c r="I27" s="38">
        <f t="shared" ca="1" si="1"/>
        <v>2</v>
      </c>
      <c r="J27" s="38">
        <v>2</v>
      </c>
      <c r="K27" s="91" t="str">
        <f t="shared" ca="1" si="2"/>
        <v>-</v>
      </c>
      <c r="L27" s="38" t="s">
        <v>474</v>
      </c>
    </row>
    <row r="28" spans="2:12" x14ac:dyDescent="0.25">
      <c r="B28" s="27" t="s">
        <v>482</v>
      </c>
      <c r="C28" s="31">
        <f ca="1">IFERROR(SUM(F28:F30)/SUM(E28:F30,H28:H30),"--")</f>
        <v>0</v>
      </c>
      <c r="D28" s="114" t="str">
        <f t="shared" si="3"/>
        <v>RC.RP</v>
      </c>
      <c r="E28" s="29">
        <f t="shared" ca="1" si="0"/>
        <v>0</v>
      </c>
      <c r="F28" s="29">
        <f t="shared" ca="1" si="0"/>
        <v>0</v>
      </c>
      <c r="G28" s="29">
        <f t="shared" ca="1" si="0"/>
        <v>0</v>
      </c>
      <c r="H28" s="29">
        <f t="shared" ca="1" si="0"/>
        <v>1</v>
      </c>
      <c r="I28" s="28">
        <f t="shared" ca="1" si="1"/>
        <v>1</v>
      </c>
      <c r="J28" s="28">
        <v>1</v>
      </c>
      <c r="K28" s="92" t="str">
        <f t="shared" ca="1" si="2"/>
        <v>-</v>
      </c>
      <c r="L28" s="28" t="s">
        <v>475</v>
      </c>
    </row>
    <row r="29" spans="2:12" x14ac:dyDescent="0.25">
      <c r="D29" s="114" t="str">
        <f t="shared" si="3"/>
        <v>RC.IM</v>
      </c>
      <c r="E29" s="29">
        <f t="shared" ca="1" si="0"/>
        <v>0</v>
      </c>
      <c r="F29" s="29">
        <f t="shared" ca="1" si="0"/>
        <v>0</v>
      </c>
      <c r="G29" s="29">
        <f t="shared" ca="1" si="0"/>
        <v>0</v>
      </c>
      <c r="H29" s="29">
        <f t="shared" ca="1" si="0"/>
        <v>2</v>
      </c>
      <c r="I29" s="28">
        <f t="shared" ca="1" si="1"/>
        <v>2</v>
      </c>
      <c r="J29" s="28">
        <v>2</v>
      </c>
      <c r="K29" s="92" t="str">
        <f t="shared" ca="1" si="2"/>
        <v>-</v>
      </c>
      <c r="L29" s="28" t="s">
        <v>476</v>
      </c>
    </row>
    <row r="30" spans="2:12" ht="16.5" thickBot="1" x14ac:dyDescent="0.3">
      <c r="B30" s="33"/>
      <c r="C30" s="33"/>
      <c r="D30" s="115" t="str">
        <f t="shared" si="3"/>
        <v>RC.CO</v>
      </c>
      <c r="E30" s="44">
        <f t="shared" ca="1" si="0"/>
        <v>0</v>
      </c>
      <c r="F30" s="44">
        <f t="shared" ca="1" si="0"/>
        <v>0</v>
      </c>
      <c r="G30" s="44">
        <f t="shared" ca="1" si="0"/>
        <v>0</v>
      </c>
      <c r="H30" s="44">
        <f t="shared" ca="1" si="0"/>
        <v>3</v>
      </c>
      <c r="I30" s="39">
        <f t="shared" ca="1" si="1"/>
        <v>3</v>
      </c>
      <c r="J30" s="39">
        <v>3</v>
      </c>
      <c r="K30" s="93" t="str">
        <f t="shared" ca="1" si="2"/>
        <v>-</v>
      </c>
      <c r="L30" s="39" t="s">
        <v>477</v>
      </c>
    </row>
  </sheetData>
  <sheetProtection algorithmName="SHA-512" hashValue="TZ3gj7E8N3y4YnOXxAqfn0jfi6ulcNDnc4GZ4cwQY0j3iOfayF02Wil4i3A9117Deh8XkmYjAcbZ4V/RoTwVBA==" saltValue="Uh7CWfP5lkOzx9tU3VSbhQ==" spinCount="100000" sheet="1" objects="1" scenarios="1"/>
  <mergeCells count="1">
    <mergeCell ref="D1:F1"/>
  </mergeCells>
  <conditionalFormatting sqref="K9:K30">
    <cfRule type="cellIs" priority="1" stopIfTrue="1" operator="equal">
      <formula>"-"</formula>
    </cfRule>
    <cfRule type="cellIs" dxfId="4" priority="2" stopIfTrue="1" operator="equal">
      <formula>"--"</formula>
    </cfRule>
    <cfRule type="cellIs" dxfId="3" priority="3" stopIfTrue="1" operator="lessThan">
      <formula>redBelow</formula>
    </cfRule>
    <cfRule type="cellIs" dxfId="2" priority="4" stopIfTrue="1" operator="greaterThan">
      <formula>greenAbove</formula>
    </cfRule>
    <cfRule type="cellIs" dxfId="1" priority="6" operator="greaterThanOrEqual">
      <formula>redBelow</formula>
    </cfRule>
  </conditionalFormatting>
  <conditionalFormatting sqref="D6">
    <cfRule type="cellIs" dxfId="0" priority="5" operator="equal">
      <formula>"Please enter date of record on 'CSF Core' worksheet"</formula>
    </cfRule>
  </conditionalFormatting>
  <hyperlinks>
    <hyperlink ref="K3" location="disclaimerCell" display="Disclaimer"/>
    <hyperlink ref="K2" location="informationCell" display="Information"/>
    <hyperlink ref="K1" r:id="rId1"/>
  </hyperlinks>
  <pageMargins left="0.7" right="0.7" top="0.75" bottom="0.75" header="0.3" footer="0.3"/>
  <pageSetup scale="98" fitToHeight="0" orientation="landscape" r:id="rId2"/>
  <headerFooter>
    <oddHeader>&amp;LWatkins Consulting&amp;RNIST CSF Evaluation Tracker</oddHeader>
    <oddFooter>&amp;L&amp;D&amp;C&amp;F&amp;R&amp;A</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4"/>
  <sheetViews>
    <sheetView tabSelected="1" zoomScaleNormal="100" zoomScalePageLayoutView="150" workbookViewId="0">
      <pane ySplit="8" topLeftCell="A9" activePane="bottomLeft" state="frozen"/>
      <selection pane="bottomLeft" activeCell="D6" sqref="D6"/>
    </sheetView>
  </sheetViews>
  <sheetFormatPr defaultColWidth="11" defaultRowHeight="15.75" x14ac:dyDescent="0.25"/>
  <cols>
    <col min="1" max="1" width="14.375" customWidth="1"/>
    <col min="2" max="2" width="36.125" customWidth="1"/>
    <col min="3" max="3" width="36.875" customWidth="1"/>
    <col min="4" max="4" width="12.5" customWidth="1"/>
    <col min="5" max="6" width="54.625" customWidth="1"/>
  </cols>
  <sheetData>
    <row r="1" spans="1:10" s="73" customFormat="1" ht="24.95" customHeight="1" x14ac:dyDescent="0.4">
      <c r="A1" s="77" t="s">
        <v>495</v>
      </c>
      <c r="B1" s="48"/>
      <c r="C1" s="48"/>
      <c r="D1" s="84"/>
      <c r="E1" s="84"/>
      <c r="F1" s="83" t="s">
        <v>496</v>
      </c>
    </row>
    <row r="2" spans="1:10" s="73" customFormat="1" ht="24.95" customHeight="1" x14ac:dyDescent="0.4">
      <c r="A2" s="48"/>
      <c r="B2" s="48"/>
      <c r="C2" s="48"/>
      <c r="D2" s="85" t="s">
        <v>519</v>
      </c>
      <c r="E2" s="84"/>
      <c r="F2" s="83" t="s">
        <v>497</v>
      </c>
    </row>
    <row r="3" spans="1:10" s="73" customFormat="1" ht="24.95" customHeight="1" x14ac:dyDescent="0.25">
      <c r="A3" s="48"/>
      <c r="B3" s="48"/>
      <c r="C3" s="48"/>
      <c r="D3" s="49" t="str">
        <f>"Excel Workbook Version: "&amp;workbookVersion</f>
        <v>Excel Workbook Version: 1.02</v>
      </c>
      <c r="E3" s="48"/>
      <c r="F3" s="83" t="s">
        <v>498</v>
      </c>
    </row>
    <row r="4" spans="1:10" s="73" customFormat="1" ht="3.75" customHeight="1" x14ac:dyDescent="0.25">
      <c r="A4" s="50"/>
      <c r="B4" s="50"/>
      <c r="C4" s="50"/>
      <c r="D4" s="50"/>
      <c r="E4" s="50"/>
      <c r="F4" s="50"/>
    </row>
    <row r="5" spans="1:10" s="73" customFormat="1" ht="15.75" customHeight="1" thickBot="1" x14ac:dyDescent="0.3"/>
    <row r="6" spans="1:10" s="73" customFormat="1" ht="15.75" customHeight="1" thickBot="1" x14ac:dyDescent="0.3">
      <c r="C6" s="86" t="s">
        <v>521</v>
      </c>
      <c r="D6" s="96"/>
    </row>
    <row r="7" spans="1:10" s="73" customFormat="1" ht="15.75" customHeight="1" x14ac:dyDescent="0.25">
      <c r="A7" s="51"/>
      <c r="C7" s="53"/>
      <c r="E7" s="54"/>
      <c r="F7" s="55"/>
      <c r="G7" s="142"/>
      <c r="H7" s="142"/>
      <c r="I7" s="142"/>
      <c r="J7" s="142"/>
    </row>
    <row r="8" spans="1:10" ht="16.5" thickBot="1" x14ac:dyDescent="0.3">
      <c r="A8" s="1" t="s">
        <v>0</v>
      </c>
      <c r="B8" s="2" t="s">
        <v>1</v>
      </c>
      <c r="C8" s="2" t="s">
        <v>2</v>
      </c>
      <c r="D8" s="2" t="s">
        <v>454</v>
      </c>
      <c r="E8" s="2" t="s">
        <v>3</v>
      </c>
      <c r="F8" s="2" t="s">
        <v>453</v>
      </c>
    </row>
    <row r="9" spans="1:10" ht="16.5" thickBot="1" x14ac:dyDescent="0.3">
      <c r="A9" s="143" t="s">
        <v>430</v>
      </c>
      <c r="B9" s="146" t="s">
        <v>431</v>
      </c>
      <c r="C9" s="191" t="s">
        <v>4</v>
      </c>
      <c r="D9" s="196" t="s">
        <v>484</v>
      </c>
      <c r="E9" s="3" t="s">
        <v>5</v>
      </c>
      <c r="F9" s="199"/>
    </row>
    <row r="10" spans="1:10" ht="16.5" thickBot="1" x14ac:dyDescent="0.3">
      <c r="A10" s="144"/>
      <c r="B10" s="194"/>
      <c r="C10" s="192"/>
      <c r="D10" s="197"/>
      <c r="E10" s="3" t="s">
        <v>6</v>
      </c>
      <c r="F10" s="199"/>
    </row>
    <row r="11" spans="1:10" ht="16.5" thickBot="1" x14ac:dyDescent="0.3">
      <c r="A11" s="144"/>
      <c r="B11" s="194"/>
      <c r="C11" s="192"/>
      <c r="D11" s="197"/>
      <c r="E11" s="3" t="s">
        <v>7</v>
      </c>
      <c r="F11" s="199"/>
    </row>
    <row r="12" spans="1:10" ht="16.5" thickBot="1" x14ac:dyDescent="0.3">
      <c r="A12" s="144"/>
      <c r="B12" s="194"/>
      <c r="C12" s="192"/>
      <c r="D12" s="197"/>
      <c r="E12" s="3" t="s">
        <v>8</v>
      </c>
      <c r="F12" s="199"/>
    </row>
    <row r="13" spans="1:10" ht="16.5" thickBot="1" x14ac:dyDescent="0.3">
      <c r="A13" s="144"/>
      <c r="B13" s="194"/>
      <c r="C13" s="192"/>
      <c r="D13" s="197"/>
      <c r="E13" s="3" t="s">
        <v>9</v>
      </c>
      <c r="F13" s="199"/>
    </row>
    <row r="14" spans="1:10" ht="16.5" thickBot="1" x14ac:dyDescent="0.3">
      <c r="A14" s="144"/>
      <c r="B14" s="194"/>
      <c r="C14" s="193"/>
      <c r="D14" s="198"/>
      <c r="E14" s="4" t="s">
        <v>10</v>
      </c>
      <c r="F14" s="199"/>
    </row>
    <row r="15" spans="1:10" ht="16.5" thickBot="1" x14ac:dyDescent="0.3">
      <c r="A15" s="144"/>
      <c r="B15" s="194"/>
      <c r="C15" s="191" t="s">
        <v>11</v>
      </c>
      <c r="D15" s="196" t="s">
        <v>484</v>
      </c>
      <c r="E15" s="3" t="s">
        <v>12</v>
      </c>
      <c r="F15" s="199"/>
    </row>
    <row r="16" spans="1:10" ht="16.5" thickBot="1" x14ac:dyDescent="0.3">
      <c r="A16" s="144"/>
      <c r="B16" s="194"/>
      <c r="C16" s="192"/>
      <c r="D16" s="197"/>
      <c r="E16" s="3" t="s">
        <v>13</v>
      </c>
      <c r="F16" s="199"/>
    </row>
    <row r="17" spans="1:6" ht="16.5" thickBot="1" x14ac:dyDescent="0.3">
      <c r="A17" s="144"/>
      <c r="B17" s="194"/>
      <c r="C17" s="192"/>
      <c r="D17" s="197"/>
      <c r="E17" s="3" t="s">
        <v>7</v>
      </c>
      <c r="F17" s="199"/>
    </row>
    <row r="18" spans="1:6" ht="16.5" thickBot="1" x14ac:dyDescent="0.3">
      <c r="A18" s="144"/>
      <c r="B18" s="194"/>
      <c r="C18" s="192"/>
      <c r="D18" s="197"/>
      <c r="E18" s="3" t="s">
        <v>8</v>
      </c>
      <c r="F18" s="199"/>
    </row>
    <row r="19" spans="1:6" ht="16.5" thickBot="1" x14ac:dyDescent="0.3">
      <c r="A19" s="144"/>
      <c r="B19" s="194"/>
      <c r="C19" s="192"/>
      <c r="D19" s="197"/>
      <c r="E19" s="3" t="s">
        <v>9</v>
      </c>
      <c r="F19" s="199"/>
    </row>
    <row r="20" spans="1:6" ht="16.5" thickBot="1" x14ac:dyDescent="0.3">
      <c r="A20" s="144"/>
      <c r="B20" s="194"/>
      <c r="C20" s="193"/>
      <c r="D20" s="198"/>
      <c r="E20" s="4" t="s">
        <v>10</v>
      </c>
      <c r="F20" s="199"/>
    </row>
    <row r="21" spans="1:6" ht="16.5" thickBot="1" x14ac:dyDescent="0.3">
      <c r="A21" s="144"/>
      <c r="B21" s="194"/>
      <c r="C21" s="191" t="s">
        <v>14</v>
      </c>
      <c r="D21" s="196" t="s">
        <v>484</v>
      </c>
      <c r="E21" s="5" t="s">
        <v>15</v>
      </c>
      <c r="F21" s="199"/>
    </row>
    <row r="22" spans="1:6" ht="16.5" thickBot="1" x14ac:dyDescent="0.3">
      <c r="A22" s="144"/>
      <c r="B22" s="194"/>
      <c r="C22" s="192"/>
      <c r="D22" s="197"/>
      <c r="E22" s="5" t="s">
        <v>16</v>
      </c>
      <c r="F22" s="199"/>
    </row>
    <row r="23" spans="1:6" ht="16.5" thickBot="1" x14ac:dyDescent="0.3">
      <c r="A23" s="144"/>
      <c r="B23" s="194"/>
      <c r="C23" s="192"/>
      <c r="D23" s="197"/>
      <c r="E23" s="5" t="s">
        <v>17</v>
      </c>
      <c r="F23" s="199"/>
    </row>
    <row r="24" spans="1:6" ht="16.5" thickBot="1" x14ac:dyDescent="0.3">
      <c r="A24" s="144"/>
      <c r="B24" s="194"/>
      <c r="C24" s="192"/>
      <c r="D24" s="197"/>
      <c r="E24" s="5" t="s">
        <v>18</v>
      </c>
      <c r="F24" s="199"/>
    </row>
    <row r="25" spans="1:6" ht="16.5" thickBot="1" x14ac:dyDescent="0.3">
      <c r="A25" s="144"/>
      <c r="B25" s="194"/>
      <c r="C25" s="193"/>
      <c r="D25" s="198"/>
      <c r="E25" s="6" t="s">
        <v>19</v>
      </c>
      <c r="F25" s="199"/>
    </row>
    <row r="26" spans="1:6" ht="16.5" thickBot="1" x14ac:dyDescent="0.3">
      <c r="A26" s="144"/>
      <c r="B26" s="194"/>
      <c r="C26" s="191" t="s">
        <v>20</v>
      </c>
      <c r="D26" s="196" t="s">
        <v>484</v>
      </c>
      <c r="E26" s="5" t="s">
        <v>21</v>
      </c>
      <c r="F26" s="199"/>
    </row>
    <row r="27" spans="1:6" ht="16.5" thickBot="1" x14ac:dyDescent="0.3">
      <c r="A27" s="144"/>
      <c r="B27" s="194"/>
      <c r="C27" s="192"/>
      <c r="D27" s="197"/>
      <c r="E27" s="5" t="s">
        <v>22</v>
      </c>
      <c r="F27" s="199"/>
    </row>
    <row r="28" spans="1:6" ht="16.5" thickBot="1" x14ac:dyDescent="0.3">
      <c r="A28" s="144"/>
      <c r="B28" s="194"/>
      <c r="C28" s="193"/>
      <c r="D28" s="198"/>
      <c r="E28" s="6" t="s">
        <v>23</v>
      </c>
      <c r="F28" s="199"/>
    </row>
    <row r="29" spans="1:6" ht="16.5" thickBot="1" x14ac:dyDescent="0.3">
      <c r="A29" s="144"/>
      <c r="B29" s="194"/>
      <c r="C29" s="191" t="s">
        <v>24</v>
      </c>
      <c r="D29" s="199" t="s">
        <v>484</v>
      </c>
      <c r="E29" s="5" t="s">
        <v>25</v>
      </c>
      <c r="F29" s="199"/>
    </row>
    <row r="30" spans="1:6" ht="16.5" thickBot="1" x14ac:dyDescent="0.3">
      <c r="A30" s="144"/>
      <c r="B30" s="194"/>
      <c r="C30" s="192"/>
      <c r="D30" s="199"/>
      <c r="E30" s="5" t="s">
        <v>26</v>
      </c>
      <c r="F30" s="199"/>
    </row>
    <row r="31" spans="1:6" ht="16.5" thickBot="1" x14ac:dyDescent="0.3">
      <c r="A31" s="144"/>
      <c r="B31" s="194"/>
      <c r="C31" s="192"/>
      <c r="D31" s="199"/>
      <c r="E31" s="5" t="s">
        <v>27</v>
      </c>
      <c r="F31" s="199"/>
    </row>
    <row r="32" spans="1:6" ht="16.5" thickBot="1" x14ac:dyDescent="0.3">
      <c r="A32" s="144"/>
      <c r="B32" s="194"/>
      <c r="C32" s="193"/>
      <c r="D32" s="199"/>
      <c r="E32" s="6" t="s">
        <v>28</v>
      </c>
      <c r="F32" s="199"/>
    </row>
    <row r="33" spans="1:6" ht="16.5" thickBot="1" x14ac:dyDescent="0.3">
      <c r="A33" s="144"/>
      <c r="B33" s="194"/>
      <c r="C33" s="191" t="s">
        <v>29</v>
      </c>
      <c r="D33" s="199" t="s">
        <v>484</v>
      </c>
      <c r="E33" s="5" t="s">
        <v>30</v>
      </c>
      <c r="F33" s="199"/>
    </row>
    <row r="34" spans="1:6" ht="16.5" thickBot="1" x14ac:dyDescent="0.3">
      <c r="A34" s="144"/>
      <c r="B34" s="194"/>
      <c r="C34" s="192"/>
      <c r="D34" s="199"/>
      <c r="E34" s="5" t="s">
        <v>31</v>
      </c>
      <c r="F34" s="199"/>
    </row>
    <row r="35" spans="1:6" ht="16.5" thickBot="1" x14ac:dyDescent="0.3">
      <c r="A35" s="144"/>
      <c r="B35" s="194"/>
      <c r="C35" s="192"/>
      <c r="D35" s="199"/>
      <c r="E35" s="7" t="s">
        <v>32</v>
      </c>
      <c r="F35" s="199"/>
    </row>
    <row r="36" spans="1:6" ht="16.5" thickBot="1" x14ac:dyDescent="0.3">
      <c r="A36" s="144"/>
      <c r="B36" s="195"/>
      <c r="C36" s="193"/>
      <c r="D36" s="199"/>
      <c r="E36" s="6" t="s">
        <v>33</v>
      </c>
      <c r="F36" s="199"/>
    </row>
    <row r="37" spans="1:6" ht="16.5" thickBot="1" x14ac:dyDescent="0.3">
      <c r="A37" s="144"/>
      <c r="B37" s="146" t="s">
        <v>432</v>
      </c>
      <c r="C37" s="191" t="s">
        <v>34</v>
      </c>
      <c r="D37" s="199" t="s">
        <v>484</v>
      </c>
      <c r="E37" s="5" t="s">
        <v>35</v>
      </c>
      <c r="F37" s="199"/>
    </row>
    <row r="38" spans="1:6" ht="16.5" thickBot="1" x14ac:dyDescent="0.3">
      <c r="A38" s="144"/>
      <c r="B38" s="194"/>
      <c r="C38" s="192"/>
      <c r="D38" s="199"/>
      <c r="E38" s="5" t="s">
        <v>36</v>
      </c>
      <c r="F38" s="199"/>
    </row>
    <row r="39" spans="1:6" ht="16.5" thickBot="1" x14ac:dyDescent="0.3">
      <c r="A39" s="144"/>
      <c r="B39" s="194"/>
      <c r="C39" s="193"/>
      <c r="D39" s="199"/>
      <c r="E39" s="6" t="s">
        <v>37</v>
      </c>
      <c r="F39" s="199"/>
    </row>
    <row r="40" spans="1:6" ht="18.95" customHeight="1" thickBot="1" x14ac:dyDescent="0.3">
      <c r="A40" s="144"/>
      <c r="B40" s="194"/>
      <c r="C40" s="191" t="s">
        <v>38</v>
      </c>
      <c r="D40" s="199" t="s">
        <v>484</v>
      </c>
      <c r="E40" s="7" t="s">
        <v>39</v>
      </c>
      <c r="F40" s="199"/>
    </row>
    <row r="41" spans="1:6" ht="18.95" customHeight="1" thickBot="1" x14ac:dyDescent="0.3">
      <c r="A41" s="144"/>
      <c r="B41" s="194"/>
      <c r="C41" s="193"/>
      <c r="D41" s="199"/>
      <c r="E41" s="6" t="s">
        <v>40</v>
      </c>
      <c r="F41" s="199"/>
    </row>
    <row r="42" spans="1:6" ht="16.5" thickBot="1" x14ac:dyDescent="0.3">
      <c r="A42" s="144"/>
      <c r="B42" s="194"/>
      <c r="C42" s="191" t="s">
        <v>41</v>
      </c>
      <c r="D42" s="199" t="s">
        <v>484</v>
      </c>
      <c r="E42" s="7" t="s">
        <v>42</v>
      </c>
      <c r="F42" s="199"/>
    </row>
    <row r="43" spans="1:6" ht="16.5" thickBot="1" x14ac:dyDescent="0.3">
      <c r="A43" s="144"/>
      <c r="B43" s="194"/>
      <c r="C43" s="192"/>
      <c r="D43" s="199"/>
      <c r="E43" s="7" t="s">
        <v>43</v>
      </c>
      <c r="F43" s="199"/>
    </row>
    <row r="44" spans="1:6" ht="16.5" thickBot="1" x14ac:dyDescent="0.3">
      <c r="A44" s="144"/>
      <c r="B44" s="194"/>
      <c r="C44" s="193"/>
      <c r="D44" s="199"/>
      <c r="E44" s="8" t="s">
        <v>44</v>
      </c>
      <c r="F44" s="199"/>
    </row>
    <row r="45" spans="1:6" ht="16.5" thickBot="1" x14ac:dyDescent="0.3">
      <c r="A45" s="144"/>
      <c r="B45" s="194"/>
      <c r="C45" s="191" t="s">
        <v>45</v>
      </c>
      <c r="D45" s="199" t="s">
        <v>484</v>
      </c>
      <c r="E45" s="5" t="s">
        <v>46</v>
      </c>
      <c r="F45" s="199"/>
    </row>
    <row r="46" spans="1:6" ht="16.5" thickBot="1" x14ac:dyDescent="0.3">
      <c r="A46" s="144"/>
      <c r="B46" s="194"/>
      <c r="C46" s="193"/>
      <c r="D46" s="199"/>
      <c r="E46" s="6" t="s">
        <v>47</v>
      </c>
      <c r="F46" s="199"/>
    </row>
    <row r="47" spans="1:6" ht="16.5" thickBot="1" x14ac:dyDescent="0.3">
      <c r="A47" s="144"/>
      <c r="B47" s="194"/>
      <c r="C47" s="191" t="s">
        <v>48</v>
      </c>
      <c r="D47" s="199" t="s">
        <v>484</v>
      </c>
      <c r="E47" s="5" t="s">
        <v>49</v>
      </c>
      <c r="F47" s="199"/>
    </row>
    <row r="48" spans="1:6" ht="16.5" thickBot="1" x14ac:dyDescent="0.3">
      <c r="A48" s="144"/>
      <c r="B48" s="194"/>
      <c r="C48" s="192"/>
      <c r="D48" s="199"/>
      <c r="E48" s="5" t="s">
        <v>50</v>
      </c>
      <c r="F48" s="199"/>
    </row>
    <row r="49" spans="1:6" ht="16.5" thickBot="1" x14ac:dyDescent="0.3">
      <c r="A49" s="144"/>
      <c r="B49" s="195"/>
      <c r="C49" s="193"/>
      <c r="D49" s="199"/>
      <c r="E49" s="6" t="s">
        <v>51</v>
      </c>
      <c r="F49" s="199"/>
    </row>
    <row r="50" spans="1:6" ht="16.5" thickBot="1" x14ac:dyDescent="0.3">
      <c r="A50" s="144"/>
      <c r="B50" s="146" t="s">
        <v>433</v>
      </c>
      <c r="C50" s="191" t="s">
        <v>52</v>
      </c>
      <c r="D50" s="199" t="s">
        <v>484</v>
      </c>
      <c r="E50" s="7" t="s">
        <v>53</v>
      </c>
      <c r="F50" s="199"/>
    </row>
    <row r="51" spans="1:6" ht="16.5" thickBot="1" x14ac:dyDescent="0.3">
      <c r="A51" s="144"/>
      <c r="B51" s="194"/>
      <c r="C51" s="192"/>
      <c r="D51" s="199"/>
      <c r="E51" s="7" t="s">
        <v>54</v>
      </c>
      <c r="F51" s="199"/>
    </row>
    <row r="52" spans="1:6" ht="16.5" thickBot="1" x14ac:dyDescent="0.3">
      <c r="A52" s="144"/>
      <c r="B52" s="194"/>
      <c r="C52" s="192"/>
      <c r="D52" s="199"/>
      <c r="E52" s="5" t="s">
        <v>55</v>
      </c>
      <c r="F52" s="199"/>
    </row>
    <row r="53" spans="1:6" ht="16.5" thickBot="1" x14ac:dyDescent="0.3">
      <c r="A53" s="144"/>
      <c r="B53" s="194"/>
      <c r="C53" s="193"/>
      <c r="D53" s="199"/>
      <c r="E53" s="6" t="s">
        <v>56</v>
      </c>
      <c r="F53" s="199"/>
    </row>
    <row r="54" spans="1:6" ht="16.5" thickBot="1" x14ac:dyDescent="0.3">
      <c r="A54" s="144"/>
      <c r="B54" s="194"/>
      <c r="C54" s="191" t="s">
        <v>57</v>
      </c>
      <c r="D54" s="199" t="s">
        <v>484</v>
      </c>
      <c r="E54" s="7" t="s">
        <v>58</v>
      </c>
      <c r="F54" s="199"/>
    </row>
    <row r="55" spans="1:6" ht="16.5" thickBot="1" x14ac:dyDescent="0.3">
      <c r="A55" s="144"/>
      <c r="B55" s="194"/>
      <c r="C55" s="192"/>
      <c r="D55" s="199"/>
      <c r="E55" s="7" t="s">
        <v>59</v>
      </c>
      <c r="F55" s="199"/>
    </row>
    <row r="56" spans="1:6" ht="16.5" thickBot="1" x14ac:dyDescent="0.3">
      <c r="A56" s="144"/>
      <c r="B56" s="194"/>
      <c r="C56" s="192"/>
      <c r="D56" s="199"/>
      <c r="E56" s="5" t="s">
        <v>60</v>
      </c>
      <c r="F56" s="199"/>
    </row>
    <row r="57" spans="1:6" ht="16.5" thickBot="1" x14ac:dyDescent="0.3">
      <c r="A57" s="144"/>
      <c r="B57" s="194"/>
      <c r="C57" s="193"/>
      <c r="D57" s="199"/>
      <c r="E57" s="6" t="s">
        <v>61</v>
      </c>
      <c r="F57" s="199"/>
    </row>
    <row r="58" spans="1:6" ht="16.5" thickBot="1" x14ac:dyDescent="0.3">
      <c r="A58" s="144"/>
      <c r="B58" s="194"/>
      <c r="C58" s="191" t="s">
        <v>62</v>
      </c>
      <c r="D58" s="199" t="s">
        <v>484</v>
      </c>
      <c r="E58" s="7" t="s">
        <v>63</v>
      </c>
      <c r="F58" s="199"/>
    </row>
    <row r="59" spans="1:6" ht="16.5" thickBot="1" x14ac:dyDescent="0.3">
      <c r="A59" s="144"/>
      <c r="B59" s="194"/>
      <c r="C59" s="192"/>
      <c r="D59" s="199"/>
      <c r="E59" s="7" t="s">
        <v>64</v>
      </c>
      <c r="F59" s="199"/>
    </row>
    <row r="60" spans="1:6" ht="16.5" thickBot="1" x14ac:dyDescent="0.3">
      <c r="A60" s="144"/>
      <c r="B60" s="194"/>
      <c r="C60" s="192"/>
      <c r="D60" s="199"/>
      <c r="E60" s="7" t="s">
        <v>65</v>
      </c>
      <c r="F60" s="199"/>
    </row>
    <row r="61" spans="1:6" ht="16.5" thickBot="1" x14ac:dyDescent="0.3">
      <c r="A61" s="144"/>
      <c r="B61" s="194"/>
      <c r="C61" s="193"/>
      <c r="D61" s="199"/>
      <c r="E61" s="6" t="s">
        <v>66</v>
      </c>
      <c r="F61" s="199"/>
    </row>
    <row r="62" spans="1:6" ht="16.5" thickBot="1" x14ac:dyDescent="0.3">
      <c r="A62" s="144"/>
      <c r="B62" s="194"/>
      <c r="C62" s="191" t="s">
        <v>67</v>
      </c>
      <c r="D62" s="199" t="s">
        <v>484</v>
      </c>
      <c r="E62" s="7" t="s">
        <v>68</v>
      </c>
      <c r="F62" s="199"/>
    </row>
    <row r="63" spans="1:6" ht="26.25" thickBot="1" x14ac:dyDescent="0.3">
      <c r="A63" s="144"/>
      <c r="B63" s="194"/>
      <c r="C63" s="192"/>
      <c r="D63" s="199"/>
      <c r="E63" s="7" t="s">
        <v>69</v>
      </c>
      <c r="F63" s="199"/>
    </row>
    <row r="64" spans="1:6" ht="16.5" thickBot="1" x14ac:dyDescent="0.3">
      <c r="A64" s="144"/>
      <c r="B64" s="195"/>
      <c r="C64" s="193"/>
      <c r="D64" s="199"/>
      <c r="E64" s="8" t="s">
        <v>70</v>
      </c>
      <c r="F64" s="199"/>
    </row>
    <row r="65" spans="1:6" ht="16.5" thickBot="1" x14ac:dyDescent="0.3">
      <c r="A65" s="144"/>
      <c r="B65" s="146" t="s">
        <v>434</v>
      </c>
      <c r="C65" s="191" t="s">
        <v>71</v>
      </c>
      <c r="D65" s="199" t="s">
        <v>484</v>
      </c>
      <c r="E65" s="5" t="s">
        <v>72</v>
      </c>
      <c r="F65" s="199"/>
    </row>
    <row r="66" spans="1:6" ht="16.5" thickBot="1" x14ac:dyDescent="0.3">
      <c r="A66" s="144"/>
      <c r="B66" s="147"/>
      <c r="C66" s="192"/>
      <c r="D66" s="199"/>
      <c r="E66" s="5" t="s">
        <v>73</v>
      </c>
      <c r="F66" s="199"/>
    </row>
    <row r="67" spans="1:6" ht="16.5" thickBot="1" x14ac:dyDescent="0.3">
      <c r="A67" s="144"/>
      <c r="B67" s="147"/>
      <c r="C67" s="192"/>
      <c r="D67" s="199"/>
      <c r="E67" s="5" t="s">
        <v>74</v>
      </c>
      <c r="F67" s="199"/>
    </row>
    <row r="68" spans="1:6" ht="16.5" thickBot="1" x14ac:dyDescent="0.3">
      <c r="A68" s="144"/>
      <c r="B68" s="147"/>
      <c r="C68" s="192"/>
      <c r="D68" s="199"/>
      <c r="E68" s="7" t="s">
        <v>75</v>
      </c>
      <c r="F68" s="199"/>
    </row>
    <row r="69" spans="1:6" ht="26.25" thickBot="1" x14ac:dyDescent="0.3">
      <c r="A69" s="144"/>
      <c r="B69" s="147"/>
      <c r="C69" s="193"/>
      <c r="D69" s="199"/>
      <c r="E69" s="6" t="s">
        <v>76</v>
      </c>
      <c r="F69" s="199"/>
    </row>
    <row r="70" spans="1:6" ht="16.5" thickBot="1" x14ac:dyDescent="0.3">
      <c r="A70" s="144"/>
      <c r="B70" s="147"/>
      <c r="C70" s="191" t="s">
        <v>77</v>
      </c>
      <c r="D70" s="199" t="s">
        <v>484</v>
      </c>
      <c r="E70" s="5" t="s">
        <v>78</v>
      </c>
      <c r="F70" s="199"/>
    </row>
    <row r="71" spans="1:6" ht="16.5" thickBot="1" x14ac:dyDescent="0.3">
      <c r="A71" s="144"/>
      <c r="B71" s="147"/>
      <c r="C71" s="192"/>
      <c r="D71" s="199"/>
      <c r="E71" s="5" t="s">
        <v>79</v>
      </c>
      <c r="F71" s="199"/>
    </row>
    <row r="72" spans="1:6" ht="16.5" thickBot="1" x14ac:dyDescent="0.3">
      <c r="A72" s="144"/>
      <c r="B72" s="147"/>
      <c r="C72" s="193"/>
      <c r="D72" s="199"/>
      <c r="E72" s="6" t="s">
        <v>80</v>
      </c>
      <c r="F72" s="199"/>
    </row>
    <row r="73" spans="1:6" ht="16.5" thickBot="1" x14ac:dyDescent="0.3">
      <c r="A73" s="144"/>
      <c r="B73" s="147"/>
      <c r="C73" s="191" t="s">
        <v>81</v>
      </c>
      <c r="D73" s="199" t="s">
        <v>484</v>
      </c>
      <c r="E73" s="5" t="s">
        <v>73</v>
      </c>
      <c r="F73" s="199"/>
    </row>
    <row r="74" spans="1:6" ht="16.5" thickBot="1" x14ac:dyDescent="0.3">
      <c r="A74" s="144"/>
      <c r="B74" s="147"/>
      <c r="C74" s="192"/>
      <c r="D74" s="199"/>
      <c r="E74" s="5" t="s">
        <v>78</v>
      </c>
      <c r="F74" s="199"/>
    </row>
    <row r="75" spans="1:6" ht="16.5" thickBot="1" x14ac:dyDescent="0.3">
      <c r="A75" s="144"/>
      <c r="B75" s="147"/>
      <c r="C75" s="193"/>
      <c r="D75" s="199"/>
      <c r="E75" s="6" t="s">
        <v>82</v>
      </c>
      <c r="F75" s="199"/>
    </row>
    <row r="76" spans="1:6" ht="16.5" thickBot="1" x14ac:dyDescent="0.3">
      <c r="A76" s="144"/>
      <c r="B76" s="147"/>
      <c r="C76" s="191" t="s">
        <v>83</v>
      </c>
      <c r="D76" s="199" t="s">
        <v>484</v>
      </c>
      <c r="E76" s="5" t="s">
        <v>84</v>
      </c>
      <c r="F76" s="199"/>
    </row>
    <row r="77" spans="1:6" ht="16.5" thickBot="1" x14ac:dyDescent="0.3">
      <c r="A77" s="144"/>
      <c r="B77" s="147"/>
      <c r="C77" s="192"/>
      <c r="D77" s="199"/>
      <c r="E77" s="5" t="s">
        <v>78</v>
      </c>
      <c r="F77" s="199"/>
    </row>
    <row r="78" spans="1:6" ht="16.5" thickBot="1" x14ac:dyDescent="0.3">
      <c r="A78" s="144"/>
      <c r="B78" s="147"/>
      <c r="C78" s="193"/>
      <c r="D78" s="199"/>
      <c r="E78" s="6" t="s">
        <v>85</v>
      </c>
      <c r="F78" s="199"/>
    </row>
    <row r="79" spans="1:6" ht="16.5" thickBot="1" x14ac:dyDescent="0.3">
      <c r="A79" s="144"/>
      <c r="B79" s="147"/>
      <c r="C79" s="191" t="s">
        <v>86</v>
      </c>
      <c r="D79" s="199" t="s">
        <v>484</v>
      </c>
      <c r="E79" s="5" t="s">
        <v>87</v>
      </c>
      <c r="F79" s="199"/>
    </row>
    <row r="80" spans="1:6" ht="16.5" thickBot="1" x14ac:dyDescent="0.3">
      <c r="A80" s="144"/>
      <c r="B80" s="147"/>
      <c r="C80" s="192"/>
      <c r="D80" s="199"/>
      <c r="E80" s="5" t="s">
        <v>88</v>
      </c>
      <c r="F80" s="199"/>
    </row>
    <row r="81" spans="1:6" ht="16.5" thickBot="1" x14ac:dyDescent="0.3">
      <c r="A81" s="144"/>
      <c r="B81" s="147"/>
      <c r="C81" s="193"/>
      <c r="D81" s="199"/>
      <c r="E81" s="6" t="s">
        <v>89</v>
      </c>
      <c r="F81" s="199"/>
    </row>
    <row r="82" spans="1:6" ht="16.5" thickBot="1" x14ac:dyDescent="0.3">
      <c r="A82" s="144"/>
      <c r="B82" s="147"/>
      <c r="C82" s="191" t="s">
        <v>90</v>
      </c>
      <c r="D82" s="199" t="s">
        <v>484</v>
      </c>
      <c r="E82" s="5" t="s">
        <v>91</v>
      </c>
      <c r="F82" s="199"/>
    </row>
    <row r="83" spans="1:6" ht="16.5" thickBot="1" x14ac:dyDescent="0.3">
      <c r="A83" s="144"/>
      <c r="B83" s="148"/>
      <c r="C83" s="193"/>
      <c r="D83" s="199"/>
      <c r="E83" s="6" t="s">
        <v>92</v>
      </c>
      <c r="F83" s="199"/>
    </row>
    <row r="84" spans="1:6" ht="16.5" thickBot="1" x14ac:dyDescent="0.3">
      <c r="A84" s="144"/>
      <c r="B84" s="146" t="s">
        <v>435</v>
      </c>
      <c r="C84" s="191" t="s">
        <v>93</v>
      </c>
      <c r="D84" s="199" t="s">
        <v>484</v>
      </c>
      <c r="E84" s="7" t="s">
        <v>94</v>
      </c>
      <c r="F84" s="199"/>
    </row>
    <row r="85" spans="1:6" ht="16.5" thickBot="1" x14ac:dyDescent="0.3">
      <c r="A85" s="144"/>
      <c r="B85" s="194"/>
      <c r="C85" s="192"/>
      <c r="D85" s="199"/>
      <c r="E85" s="5" t="s">
        <v>95</v>
      </c>
      <c r="F85" s="199"/>
    </row>
    <row r="86" spans="1:6" ht="16.5" thickBot="1" x14ac:dyDescent="0.3">
      <c r="A86" s="144"/>
      <c r="B86" s="194"/>
      <c r="C86" s="193"/>
      <c r="D86" s="199"/>
      <c r="E86" s="6" t="s">
        <v>96</v>
      </c>
      <c r="F86" s="199"/>
    </row>
    <row r="87" spans="1:6" ht="16.5" thickBot="1" x14ac:dyDescent="0.3">
      <c r="A87" s="144"/>
      <c r="B87" s="194"/>
      <c r="C87" s="191" t="s">
        <v>97</v>
      </c>
      <c r="D87" s="199" t="s">
        <v>484</v>
      </c>
      <c r="E87" s="7" t="s">
        <v>98</v>
      </c>
      <c r="F87" s="199"/>
    </row>
    <row r="88" spans="1:6" ht="16.5" thickBot="1" x14ac:dyDescent="0.3">
      <c r="A88" s="144"/>
      <c r="B88" s="194"/>
      <c r="C88" s="192"/>
      <c r="D88" s="199"/>
      <c r="E88" s="5" t="s">
        <v>99</v>
      </c>
      <c r="F88" s="199"/>
    </row>
    <row r="89" spans="1:6" ht="16.5" thickBot="1" x14ac:dyDescent="0.3">
      <c r="A89" s="144"/>
      <c r="B89" s="194"/>
      <c r="C89" s="193"/>
      <c r="D89" s="199"/>
      <c r="E89" s="6" t="s">
        <v>100</v>
      </c>
      <c r="F89" s="199"/>
    </row>
    <row r="90" spans="1:6" ht="39" thickBot="1" x14ac:dyDescent="0.3">
      <c r="A90" s="145"/>
      <c r="B90" s="195"/>
      <c r="C90" s="10" t="s">
        <v>101</v>
      </c>
      <c r="D90" s="97" t="s">
        <v>484</v>
      </c>
      <c r="E90" s="6" t="s">
        <v>102</v>
      </c>
      <c r="F90" s="97"/>
    </row>
    <row r="91" spans="1:6" ht="16.5" thickBot="1" x14ac:dyDescent="0.3">
      <c r="A91" s="188" t="s">
        <v>103</v>
      </c>
      <c r="B91" s="178" t="s">
        <v>436</v>
      </c>
      <c r="C91" s="181" t="s">
        <v>104</v>
      </c>
      <c r="D91" s="199" t="s">
        <v>484</v>
      </c>
      <c r="E91" s="7" t="s">
        <v>105</v>
      </c>
      <c r="F91" s="199"/>
    </row>
    <row r="92" spans="1:6" ht="16.5" thickBot="1" x14ac:dyDescent="0.3">
      <c r="A92" s="189"/>
      <c r="B92" s="179"/>
      <c r="C92" s="182"/>
      <c r="D92" s="199"/>
      <c r="E92" s="7" t="s">
        <v>106</v>
      </c>
      <c r="F92" s="199"/>
    </row>
    <row r="93" spans="1:6" ht="16.5" thickBot="1" x14ac:dyDescent="0.3">
      <c r="A93" s="189"/>
      <c r="B93" s="179"/>
      <c r="C93" s="182"/>
      <c r="D93" s="199"/>
      <c r="E93" s="7" t="s">
        <v>107</v>
      </c>
      <c r="F93" s="199"/>
    </row>
    <row r="94" spans="1:6" ht="26.25" thickBot="1" x14ac:dyDescent="0.3">
      <c r="A94" s="189"/>
      <c r="B94" s="179"/>
      <c r="C94" s="182"/>
      <c r="D94" s="199"/>
      <c r="E94" s="7" t="s">
        <v>108</v>
      </c>
      <c r="F94" s="199"/>
    </row>
    <row r="95" spans="1:6" ht="16.5" thickBot="1" x14ac:dyDescent="0.3">
      <c r="A95" s="189"/>
      <c r="B95" s="179"/>
      <c r="C95" s="182"/>
      <c r="D95" s="199"/>
      <c r="E95" s="7" t="s">
        <v>109</v>
      </c>
      <c r="F95" s="199"/>
    </row>
    <row r="96" spans="1:6" ht="16.5" thickBot="1" x14ac:dyDescent="0.3">
      <c r="A96" s="189"/>
      <c r="B96" s="179"/>
      <c r="C96" s="183"/>
      <c r="D96" s="199"/>
      <c r="E96" s="8" t="s">
        <v>110</v>
      </c>
      <c r="F96" s="199"/>
    </row>
    <row r="97" spans="1:6" ht="16.5" thickBot="1" x14ac:dyDescent="0.3">
      <c r="A97" s="189"/>
      <c r="B97" s="179"/>
      <c r="C97" s="181" t="s">
        <v>111</v>
      </c>
      <c r="D97" s="199" t="s">
        <v>484</v>
      </c>
      <c r="E97" s="7" t="s">
        <v>112</v>
      </c>
      <c r="F97" s="199"/>
    </row>
    <row r="98" spans="1:6" ht="16.5" thickBot="1" x14ac:dyDescent="0.3">
      <c r="A98" s="189"/>
      <c r="B98" s="179"/>
      <c r="C98" s="182"/>
      <c r="D98" s="199"/>
      <c r="E98" s="7" t="s">
        <v>113</v>
      </c>
      <c r="F98" s="199"/>
    </row>
    <row r="99" spans="1:6" ht="16.5" thickBot="1" x14ac:dyDescent="0.3">
      <c r="A99" s="189"/>
      <c r="B99" s="179"/>
      <c r="C99" s="182"/>
      <c r="D99" s="199"/>
      <c r="E99" s="7" t="s">
        <v>114</v>
      </c>
      <c r="F99" s="199"/>
    </row>
    <row r="100" spans="1:6" ht="16.5" thickBot="1" x14ac:dyDescent="0.3">
      <c r="A100" s="189"/>
      <c r="B100" s="179"/>
      <c r="C100" s="183"/>
      <c r="D100" s="199"/>
      <c r="E100" s="8" t="s">
        <v>115</v>
      </c>
      <c r="F100" s="199"/>
    </row>
    <row r="101" spans="1:6" ht="16.5" thickBot="1" x14ac:dyDescent="0.3">
      <c r="A101" s="189"/>
      <c r="B101" s="179"/>
      <c r="C101" s="181" t="s">
        <v>116</v>
      </c>
      <c r="D101" s="199" t="s">
        <v>484</v>
      </c>
      <c r="E101" s="7" t="s">
        <v>117</v>
      </c>
      <c r="F101" s="199"/>
    </row>
    <row r="102" spans="1:6" ht="16.5" thickBot="1" x14ac:dyDescent="0.3">
      <c r="A102" s="189"/>
      <c r="B102" s="179"/>
      <c r="C102" s="182"/>
      <c r="D102" s="199"/>
      <c r="E102" s="7" t="s">
        <v>118</v>
      </c>
      <c r="F102" s="199"/>
    </row>
    <row r="103" spans="1:6" ht="16.5" thickBot="1" x14ac:dyDescent="0.3">
      <c r="A103" s="189"/>
      <c r="B103" s="179"/>
      <c r="C103" s="182"/>
      <c r="D103" s="199"/>
      <c r="E103" s="7" t="s">
        <v>119</v>
      </c>
      <c r="F103" s="199"/>
    </row>
    <row r="104" spans="1:6" ht="16.5" thickBot="1" x14ac:dyDescent="0.3">
      <c r="A104" s="189"/>
      <c r="B104" s="179"/>
      <c r="C104" s="182"/>
      <c r="D104" s="199"/>
      <c r="E104" s="7" t="s">
        <v>120</v>
      </c>
      <c r="F104" s="199"/>
    </row>
    <row r="105" spans="1:6" ht="16.5" thickBot="1" x14ac:dyDescent="0.3">
      <c r="A105" s="189"/>
      <c r="B105" s="179"/>
      <c r="C105" s="183"/>
      <c r="D105" s="199"/>
      <c r="E105" s="8" t="s">
        <v>121</v>
      </c>
      <c r="F105" s="199"/>
    </row>
    <row r="106" spans="1:6" ht="16.5" thickBot="1" x14ac:dyDescent="0.3">
      <c r="A106" s="189"/>
      <c r="B106" s="179"/>
      <c r="C106" s="181" t="s">
        <v>122</v>
      </c>
      <c r="D106" s="199" t="s">
        <v>484</v>
      </c>
      <c r="E106" s="7" t="s">
        <v>123</v>
      </c>
      <c r="F106" s="199"/>
    </row>
    <row r="107" spans="1:6" ht="16.5" thickBot="1" x14ac:dyDescent="0.3">
      <c r="A107" s="189"/>
      <c r="B107" s="179"/>
      <c r="C107" s="182"/>
      <c r="D107" s="199"/>
      <c r="E107" s="7" t="s">
        <v>124</v>
      </c>
      <c r="F107" s="199"/>
    </row>
    <row r="108" spans="1:6" ht="16.5" thickBot="1" x14ac:dyDescent="0.3">
      <c r="A108" s="189"/>
      <c r="B108" s="179"/>
      <c r="C108" s="182"/>
      <c r="D108" s="199"/>
      <c r="E108" s="7" t="s">
        <v>125</v>
      </c>
      <c r="F108" s="199"/>
    </row>
    <row r="109" spans="1:6" ht="16.5" thickBot="1" x14ac:dyDescent="0.3">
      <c r="A109" s="189"/>
      <c r="B109" s="179"/>
      <c r="C109" s="182"/>
      <c r="D109" s="199"/>
      <c r="E109" s="7" t="s">
        <v>126</v>
      </c>
      <c r="F109" s="199"/>
    </row>
    <row r="110" spans="1:6" ht="16.5" thickBot="1" x14ac:dyDescent="0.3">
      <c r="A110" s="189"/>
      <c r="B110" s="179"/>
      <c r="C110" s="183"/>
      <c r="D110" s="199"/>
      <c r="E110" s="8" t="s">
        <v>127</v>
      </c>
      <c r="F110" s="199"/>
    </row>
    <row r="111" spans="1:6" ht="16.5" thickBot="1" x14ac:dyDescent="0.3">
      <c r="A111" s="189"/>
      <c r="B111" s="179"/>
      <c r="C111" s="181" t="s">
        <v>128</v>
      </c>
      <c r="D111" s="199" t="s">
        <v>484</v>
      </c>
      <c r="E111" s="7" t="s">
        <v>129</v>
      </c>
      <c r="F111" s="199"/>
    </row>
    <row r="112" spans="1:6" ht="16.5" thickBot="1" x14ac:dyDescent="0.3">
      <c r="A112" s="189"/>
      <c r="B112" s="179"/>
      <c r="C112" s="182"/>
      <c r="D112" s="199"/>
      <c r="E112" s="7" t="s">
        <v>130</v>
      </c>
      <c r="F112" s="199"/>
    </row>
    <row r="113" spans="1:6" ht="16.5" thickBot="1" x14ac:dyDescent="0.3">
      <c r="A113" s="189"/>
      <c r="B113" s="179"/>
      <c r="C113" s="182"/>
      <c r="D113" s="199"/>
      <c r="E113" s="7" t="s">
        <v>131</v>
      </c>
      <c r="F113" s="199"/>
    </row>
    <row r="114" spans="1:6" ht="16.5" thickBot="1" x14ac:dyDescent="0.3">
      <c r="A114" s="189"/>
      <c r="B114" s="180"/>
      <c r="C114" s="183"/>
      <c r="D114" s="199"/>
      <c r="E114" s="8" t="s">
        <v>132</v>
      </c>
      <c r="F114" s="199"/>
    </row>
    <row r="115" spans="1:6" ht="16.5" thickBot="1" x14ac:dyDescent="0.3">
      <c r="A115" s="189"/>
      <c r="B115" s="178" t="s">
        <v>437</v>
      </c>
      <c r="C115" s="181" t="s">
        <v>133</v>
      </c>
      <c r="D115" s="199" t="s">
        <v>484</v>
      </c>
      <c r="E115" s="7" t="s">
        <v>134</v>
      </c>
      <c r="F115" s="199"/>
    </row>
    <row r="116" spans="1:6" ht="16.5" thickBot="1" x14ac:dyDescent="0.3">
      <c r="A116" s="189"/>
      <c r="B116" s="179"/>
      <c r="C116" s="182"/>
      <c r="D116" s="199"/>
      <c r="E116" s="7" t="s">
        <v>135</v>
      </c>
      <c r="F116" s="199"/>
    </row>
    <row r="117" spans="1:6" ht="16.5" thickBot="1" x14ac:dyDescent="0.3">
      <c r="A117" s="189"/>
      <c r="B117" s="179"/>
      <c r="C117" s="182"/>
      <c r="D117" s="199"/>
      <c r="E117" s="7" t="s">
        <v>136</v>
      </c>
      <c r="F117" s="199"/>
    </row>
    <row r="118" spans="1:6" ht="16.5" thickBot="1" x14ac:dyDescent="0.3">
      <c r="A118" s="189"/>
      <c r="B118" s="179"/>
      <c r="C118" s="182"/>
      <c r="D118" s="199"/>
      <c r="E118" s="7" t="s">
        <v>137</v>
      </c>
      <c r="F118" s="199"/>
    </row>
    <row r="119" spans="1:6" ht="16.5" thickBot="1" x14ac:dyDescent="0.3">
      <c r="A119" s="189"/>
      <c r="B119" s="179"/>
      <c r="C119" s="183"/>
      <c r="D119" s="199"/>
      <c r="E119" s="8" t="s">
        <v>138</v>
      </c>
      <c r="F119" s="199"/>
    </row>
    <row r="120" spans="1:6" ht="16.5" thickBot="1" x14ac:dyDescent="0.3">
      <c r="A120" s="189"/>
      <c r="B120" s="179"/>
      <c r="C120" s="181" t="s">
        <v>139</v>
      </c>
      <c r="D120" s="199" t="s">
        <v>484</v>
      </c>
      <c r="E120" s="7" t="s">
        <v>140</v>
      </c>
      <c r="F120" s="199"/>
    </row>
    <row r="121" spans="1:6" ht="16.5" thickBot="1" x14ac:dyDescent="0.3">
      <c r="A121" s="189"/>
      <c r="B121" s="179"/>
      <c r="C121" s="182"/>
      <c r="D121" s="199"/>
      <c r="E121" s="7" t="s">
        <v>141</v>
      </c>
      <c r="F121" s="199"/>
    </row>
    <row r="122" spans="1:6" ht="16.5" thickBot="1" x14ac:dyDescent="0.3">
      <c r="A122" s="189"/>
      <c r="B122" s="179"/>
      <c r="C122" s="182"/>
      <c r="D122" s="199"/>
      <c r="E122" s="7" t="s">
        <v>142</v>
      </c>
      <c r="F122" s="199"/>
    </row>
    <row r="123" spans="1:6" ht="16.5" thickBot="1" x14ac:dyDescent="0.3">
      <c r="A123" s="189"/>
      <c r="B123" s="179"/>
      <c r="C123" s="182"/>
      <c r="D123" s="199"/>
      <c r="E123" s="7" t="s">
        <v>143</v>
      </c>
      <c r="F123" s="199"/>
    </row>
    <row r="124" spans="1:6" ht="16.5" thickBot="1" x14ac:dyDescent="0.3">
      <c r="A124" s="189"/>
      <c r="B124" s="179"/>
      <c r="C124" s="183"/>
      <c r="D124" s="199"/>
      <c r="E124" s="8" t="s">
        <v>144</v>
      </c>
      <c r="F124" s="199"/>
    </row>
    <row r="125" spans="1:6" ht="16.5" thickBot="1" x14ac:dyDescent="0.3">
      <c r="A125" s="189"/>
      <c r="B125" s="179"/>
      <c r="C125" s="181" t="s">
        <v>145</v>
      </c>
      <c r="D125" s="199" t="s">
        <v>484</v>
      </c>
      <c r="E125" s="7" t="s">
        <v>146</v>
      </c>
      <c r="F125" s="199"/>
    </row>
    <row r="126" spans="1:6" ht="16.5" thickBot="1" x14ac:dyDescent="0.3">
      <c r="A126" s="189"/>
      <c r="B126" s="179"/>
      <c r="C126" s="182"/>
      <c r="D126" s="199"/>
      <c r="E126" s="7" t="s">
        <v>147</v>
      </c>
      <c r="F126" s="199"/>
    </row>
    <row r="127" spans="1:6" ht="16.5" thickBot="1" x14ac:dyDescent="0.3">
      <c r="A127" s="189"/>
      <c r="B127" s="179"/>
      <c r="C127" s="182"/>
      <c r="D127" s="199"/>
      <c r="E127" s="7" t="s">
        <v>136</v>
      </c>
      <c r="F127" s="199"/>
    </row>
    <row r="128" spans="1:6" ht="16.5" thickBot="1" x14ac:dyDescent="0.3">
      <c r="A128" s="189"/>
      <c r="B128" s="179"/>
      <c r="C128" s="182"/>
      <c r="D128" s="199"/>
      <c r="E128" s="7" t="s">
        <v>148</v>
      </c>
      <c r="F128" s="199"/>
    </row>
    <row r="129" spans="1:6" ht="16.5" thickBot="1" x14ac:dyDescent="0.3">
      <c r="A129" s="189"/>
      <c r="B129" s="179"/>
      <c r="C129" s="183"/>
      <c r="D129" s="199"/>
      <c r="E129" s="8" t="s">
        <v>149</v>
      </c>
      <c r="F129" s="199"/>
    </row>
    <row r="130" spans="1:6" ht="16.5" thickBot="1" x14ac:dyDescent="0.3">
      <c r="A130" s="189"/>
      <c r="B130" s="179"/>
      <c r="C130" s="181" t="s">
        <v>150</v>
      </c>
      <c r="D130" s="199" t="s">
        <v>484</v>
      </c>
      <c r="E130" s="5" t="s">
        <v>151</v>
      </c>
      <c r="F130" s="199"/>
    </row>
    <row r="131" spans="1:6" ht="16.5" thickBot="1" x14ac:dyDescent="0.3">
      <c r="A131" s="189"/>
      <c r="B131" s="179"/>
      <c r="C131" s="182"/>
      <c r="D131" s="199"/>
      <c r="E131" s="5" t="s">
        <v>152</v>
      </c>
      <c r="F131" s="199"/>
    </row>
    <row r="132" spans="1:6" ht="16.5" thickBot="1" x14ac:dyDescent="0.3">
      <c r="A132" s="189"/>
      <c r="B132" s="179"/>
      <c r="C132" s="182"/>
      <c r="D132" s="199"/>
      <c r="E132" s="5" t="s">
        <v>153</v>
      </c>
      <c r="F132" s="199"/>
    </row>
    <row r="133" spans="1:6" ht="16.5" thickBot="1" x14ac:dyDescent="0.3">
      <c r="A133" s="189"/>
      <c r="B133" s="179"/>
      <c r="C133" s="182"/>
      <c r="D133" s="199"/>
      <c r="E133" s="7" t="s">
        <v>154</v>
      </c>
      <c r="F133" s="199"/>
    </row>
    <row r="134" spans="1:6" ht="16.5" thickBot="1" x14ac:dyDescent="0.3">
      <c r="A134" s="189"/>
      <c r="B134" s="179"/>
      <c r="C134" s="183"/>
      <c r="D134" s="199"/>
      <c r="E134" s="6" t="s">
        <v>155</v>
      </c>
      <c r="F134" s="199"/>
    </row>
    <row r="135" spans="1:6" ht="16.5" thickBot="1" x14ac:dyDescent="0.3">
      <c r="A135" s="189"/>
      <c r="B135" s="179"/>
      <c r="C135" s="181" t="s">
        <v>156</v>
      </c>
      <c r="D135" s="199" t="s">
        <v>484</v>
      </c>
      <c r="E135" s="7" t="s">
        <v>146</v>
      </c>
      <c r="F135" s="199"/>
    </row>
    <row r="136" spans="1:6" ht="16.5" thickBot="1" x14ac:dyDescent="0.3">
      <c r="A136" s="189"/>
      <c r="B136" s="179"/>
      <c r="C136" s="182"/>
      <c r="D136" s="199"/>
      <c r="E136" s="7" t="s">
        <v>157</v>
      </c>
      <c r="F136" s="199"/>
    </row>
    <row r="137" spans="1:6" ht="16.5" thickBot="1" x14ac:dyDescent="0.3">
      <c r="A137" s="189"/>
      <c r="B137" s="179"/>
      <c r="C137" s="182"/>
      <c r="D137" s="199"/>
      <c r="E137" s="7" t="s">
        <v>136</v>
      </c>
      <c r="F137" s="199"/>
    </row>
    <row r="138" spans="1:6" ht="16.5" thickBot="1" x14ac:dyDescent="0.3">
      <c r="A138" s="189"/>
      <c r="B138" s="179"/>
      <c r="C138" s="182"/>
      <c r="D138" s="199"/>
      <c r="E138" s="7" t="s">
        <v>154</v>
      </c>
      <c r="F138" s="199"/>
    </row>
    <row r="139" spans="1:6" ht="16.5" thickBot="1" x14ac:dyDescent="0.3">
      <c r="A139" s="189"/>
      <c r="B139" s="180"/>
      <c r="C139" s="183"/>
      <c r="D139" s="199"/>
      <c r="E139" s="8" t="s">
        <v>144</v>
      </c>
      <c r="F139" s="199"/>
    </row>
    <row r="140" spans="1:6" ht="16.5" thickBot="1" x14ac:dyDescent="0.3">
      <c r="A140" s="189"/>
      <c r="B140" s="178" t="s">
        <v>438</v>
      </c>
      <c r="C140" s="181" t="s">
        <v>158</v>
      </c>
      <c r="D140" s="199" t="s">
        <v>484</v>
      </c>
      <c r="E140" s="5" t="s">
        <v>159</v>
      </c>
      <c r="F140" s="199"/>
    </row>
    <row r="141" spans="1:6" ht="16.5" thickBot="1" x14ac:dyDescent="0.3">
      <c r="A141" s="189"/>
      <c r="B141" s="179"/>
      <c r="C141" s="182"/>
      <c r="D141" s="199"/>
      <c r="E141" s="5" t="s">
        <v>160</v>
      </c>
      <c r="F141" s="199"/>
    </row>
    <row r="142" spans="1:6" ht="16.5" thickBot="1" x14ac:dyDescent="0.3">
      <c r="A142" s="189"/>
      <c r="B142" s="179"/>
      <c r="C142" s="182"/>
      <c r="D142" s="199"/>
      <c r="E142" s="5" t="s">
        <v>161</v>
      </c>
      <c r="F142" s="199"/>
    </row>
    <row r="143" spans="1:6" ht="16.5" thickBot="1" x14ac:dyDescent="0.3">
      <c r="A143" s="189"/>
      <c r="B143" s="179"/>
      <c r="C143" s="182"/>
      <c r="D143" s="199"/>
      <c r="E143" s="7" t="s">
        <v>162</v>
      </c>
      <c r="F143" s="199"/>
    </row>
    <row r="144" spans="1:6" ht="16.5" thickBot="1" x14ac:dyDescent="0.3">
      <c r="A144" s="189"/>
      <c r="B144" s="179"/>
      <c r="C144" s="183"/>
      <c r="D144" s="199"/>
      <c r="E144" s="6" t="s">
        <v>163</v>
      </c>
      <c r="F144" s="199"/>
    </row>
    <row r="145" spans="1:6" ht="16.5" thickBot="1" x14ac:dyDescent="0.3">
      <c r="A145" s="189"/>
      <c r="B145" s="179"/>
      <c r="C145" s="181" t="s">
        <v>164</v>
      </c>
      <c r="D145" s="199" t="s">
        <v>484</v>
      </c>
      <c r="E145" s="7" t="s">
        <v>165</v>
      </c>
      <c r="F145" s="199"/>
    </row>
    <row r="146" spans="1:6" ht="16.5" thickBot="1" x14ac:dyDescent="0.3">
      <c r="A146" s="189"/>
      <c r="B146" s="179"/>
      <c r="C146" s="182"/>
      <c r="D146" s="199"/>
      <c r="E146" s="7" t="s">
        <v>166</v>
      </c>
      <c r="F146" s="199"/>
    </row>
    <row r="147" spans="1:6" ht="16.5" thickBot="1" x14ac:dyDescent="0.3">
      <c r="A147" s="189"/>
      <c r="B147" s="179"/>
      <c r="C147" s="182"/>
      <c r="D147" s="199"/>
      <c r="E147" s="7" t="s">
        <v>167</v>
      </c>
      <c r="F147" s="199"/>
    </row>
    <row r="148" spans="1:6" ht="26.25" thickBot="1" x14ac:dyDescent="0.3">
      <c r="A148" s="189"/>
      <c r="B148" s="179"/>
      <c r="C148" s="182"/>
      <c r="D148" s="199"/>
      <c r="E148" s="7" t="s">
        <v>168</v>
      </c>
      <c r="F148" s="199"/>
    </row>
    <row r="149" spans="1:6" ht="16.5" thickBot="1" x14ac:dyDescent="0.3">
      <c r="A149" s="189"/>
      <c r="B149" s="179"/>
      <c r="C149" s="183"/>
      <c r="D149" s="199"/>
      <c r="E149" s="8" t="s">
        <v>169</v>
      </c>
      <c r="F149" s="199"/>
    </row>
    <row r="150" spans="1:6" ht="16.5" thickBot="1" x14ac:dyDescent="0.3">
      <c r="A150" s="189"/>
      <c r="B150" s="179"/>
      <c r="C150" s="181" t="s">
        <v>170</v>
      </c>
      <c r="D150" s="199" t="s">
        <v>484</v>
      </c>
      <c r="E150" s="7" t="s">
        <v>171</v>
      </c>
      <c r="F150" s="199"/>
    </row>
    <row r="151" spans="1:6" ht="16.5" thickBot="1" x14ac:dyDescent="0.3">
      <c r="A151" s="189"/>
      <c r="B151" s="179"/>
      <c r="C151" s="182"/>
      <c r="D151" s="199"/>
      <c r="E151" s="7" t="s">
        <v>172</v>
      </c>
      <c r="F151" s="199"/>
    </row>
    <row r="152" spans="1:6" ht="16.5" thickBot="1" x14ac:dyDescent="0.3">
      <c r="A152" s="189"/>
      <c r="B152" s="179"/>
      <c r="C152" s="182"/>
      <c r="D152" s="199"/>
      <c r="E152" s="7" t="s">
        <v>173</v>
      </c>
      <c r="F152" s="199"/>
    </row>
    <row r="153" spans="1:6" ht="16.5" thickBot="1" x14ac:dyDescent="0.3">
      <c r="A153" s="189"/>
      <c r="B153" s="179"/>
      <c r="C153" s="182"/>
      <c r="D153" s="199"/>
      <c r="E153" s="7" t="s">
        <v>174</v>
      </c>
      <c r="F153" s="199"/>
    </row>
    <row r="154" spans="1:6" ht="16.5" thickBot="1" x14ac:dyDescent="0.3">
      <c r="A154" s="189"/>
      <c r="B154" s="179"/>
      <c r="C154" s="183"/>
      <c r="D154" s="199"/>
      <c r="E154" s="8" t="s">
        <v>175</v>
      </c>
      <c r="F154" s="199"/>
    </row>
    <row r="155" spans="1:6" ht="16.5" thickBot="1" x14ac:dyDescent="0.3">
      <c r="A155" s="189"/>
      <c r="B155" s="179"/>
      <c r="C155" s="181" t="s">
        <v>176</v>
      </c>
      <c r="D155" s="199" t="s">
        <v>484</v>
      </c>
      <c r="E155" s="7" t="s">
        <v>177</v>
      </c>
      <c r="F155" s="199"/>
    </row>
    <row r="156" spans="1:6" ht="16.5" thickBot="1" x14ac:dyDescent="0.3">
      <c r="A156" s="189"/>
      <c r="B156" s="179"/>
      <c r="C156" s="182"/>
      <c r="D156" s="199"/>
      <c r="E156" s="7" t="s">
        <v>178</v>
      </c>
      <c r="F156" s="199"/>
    </row>
    <row r="157" spans="1:6" ht="16.5" thickBot="1" x14ac:dyDescent="0.3">
      <c r="A157" s="189"/>
      <c r="B157" s="179"/>
      <c r="C157" s="182"/>
      <c r="D157" s="199"/>
      <c r="E157" s="7" t="s">
        <v>179</v>
      </c>
      <c r="F157" s="199"/>
    </row>
    <row r="158" spans="1:6" ht="16.5" thickBot="1" x14ac:dyDescent="0.3">
      <c r="A158" s="189"/>
      <c r="B158" s="179"/>
      <c r="C158" s="183"/>
      <c r="D158" s="199"/>
      <c r="E158" s="8" t="s">
        <v>180</v>
      </c>
      <c r="F158" s="199"/>
    </row>
    <row r="159" spans="1:6" ht="16.5" thickBot="1" x14ac:dyDescent="0.3">
      <c r="A159" s="189"/>
      <c r="B159" s="179"/>
      <c r="C159" s="181" t="s">
        <v>181</v>
      </c>
      <c r="D159" s="199" t="s">
        <v>484</v>
      </c>
      <c r="E159" s="7" t="s">
        <v>182</v>
      </c>
      <c r="F159" s="199"/>
    </row>
    <row r="160" spans="1:6" ht="16.5" thickBot="1" x14ac:dyDescent="0.3">
      <c r="A160" s="189"/>
      <c r="B160" s="179"/>
      <c r="C160" s="182"/>
      <c r="D160" s="199"/>
      <c r="E160" s="7" t="s">
        <v>183</v>
      </c>
      <c r="F160" s="199"/>
    </row>
    <row r="161" spans="1:6" ht="16.5" thickBot="1" x14ac:dyDescent="0.3">
      <c r="A161" s="189"/>
      <c r="B161" s="179"/>
      <c r="C161" s="182"/>
      <c r="D161" s="199"/>
      <c r="E161" s="7" t="s">
        <v>184</v>
      </c>
      <c r="F161" s="199"/>
    </row>
    <row r="162" spans="1:6" ht="39" thickBot="1" x14ac:dyDescent="0.3">
      <c r="A162" s="189"/>
      <c r="B162" s="179"/>
      <c r="C162" s="182"/>
      <c r="D162" s="199"/>
      <c r="E162" s="7" t="s">
        <v>185</v>
      </c>
      <c r="F162" s="199"/>
    </row>
    <row r="163" spans="1:6" ht="26.25" thickBot="1" x14ac:dyDescent="0.3">
      <c r="A163" s="189"/>
      <c r="B163" s="179"/>
      <c r="C163" s="183"/>
      <c r="D163" s="199"/>
      <c r="E163" s="8" t="s">
        <v>186</v>
      </c>
      <c r="F163" s="199"/>
    </row>
    <row r="164" spans="1:6" ht="16.5" thickBot="1" x14ac:dyDescent="0.3">
      <c r="A164" s="189"/>
      <c r="B164" s="179"/>
      <c r="C164" s="181" t="s">
        <v>187</v>
      </c>
      <c r="D164" s="199" t="s">
        <v>484</v>
      </c>
      <c r="E164" s="7" t="s">
        <v>188</v>
      </c>
      <c r="F164" s="199"/>
    </row>
    <row r="165" spans="1:6" ht="16.5" thickBot="1" x14ac:dyDescent="0.3">
      <c r="A165" s="189"/>
      <c r="B165" s="179"/>
      <c r="C165" s="182"/>
      <c r="D165" s="199"/>
      <c r="E165" s="7" t="s">
        <v>189</v>
      </c>
      <c r="F165" s="199"/>
    </row>
    <row r="166" spans="1:6" ht="16.5" thickBot="1" x14ac:dyDescent="0.3">
      <c r="A166" s="189"/>
      <c r="B166" s="179"/>
      <c r="C166" s="183"/>
      <c r="D166" s="199"/>
      <c r="E166" s="8" t="s">
        <v>190</v>
      </c>
      <c r="F166" s="199"/>
    </row>
    <row r="167" spans="1:6" ht="16.5" thickBot="1" x14ac:dyDescent="0.3">
      <c r="A167" s="189"/>
      <c r="B167" s="179"/>
      <c r="C167" s="181" t="s">
        <v>191</v>
      </c>
      <c r="D167" s="199" t="s">
        <v>484</v>
      </c>
      <c r="E167" s="7" t="s">
        <v>192</v>
      </c>
      <c r="F167" s="199"/>
    </row>
    <row r="168" spans="1:6" ht="16.5" thickBot="1" x14ac:dyDescent="0.3">
      <c r="A168" s="189"/>
      <c r="B168" s="179"/>
      <c r="C168" s="182"/>
      <c r="D168" s="199"/>
      <c r="E168" s="7" t="s">
        <v>193</v>
      </c>
      <c r="F168" s="199"/>
    </row>
    <row r="169" spans="1:6" ht="16.5" thickBot="1" x14ac:dyDescent="0.3">
      <c r="A169" s="189"/>
      <c r="B169" s="180"/>
      <c r="C169" s="183"/>
      <c r="D169" s="199"/>
      <c r="E169" s="8" t="s">
        <v>194</v>
      </c>
      <c r="F169" s="199"/>
    </row>
    <row r="170" spans="1:6" ht="16.5" thickBot="1" x14ac:dyDescent="0.3">
      <c r="A170" s="189"/>
      <c r="B170" s="178" t="s">
        <v>439</v>
      </c>
      <c r="C170" s="181" t="s">
        <v>195</v>
      </c>
      <c r="D170" s="199" t="s">
        <v>484</v>
      </c>
      <c r="E170" s="7" t="s">
        <v>196</v>
      </c>
      <c r="F170" s="199"/>
    </row>
    <row r="171" spans="1:6" ht="16.5" thickBot="1" x14ac:dyDescent="0.3">
      <c r="A171" s="189"/>
      <c r="B171" s="179"/>
      <c r="C171" s="182"/>
      <c r="D171" s="199"/>
      <c r="E171" s="7" t="s">
        <v>197</v>
      </c>
      <c r="F171" s="199"/>
    </row>
    <row r="172" spans="1:6" ht="16.5" thickBot="1" x14ac:dyDescent="0.3">
      <c r="A172" s="189"/>
      <c r="B172" s="179"/>
      <c r="C172" s="182"/>
      <c r="D172" s="199"/>
      <c r="E172" s="7" t="s">
        <v>198</v>
      </c>
      <c r="F172" s="199"/>
    </row>
    <row r="173" spans="1:6" ht="16.5" thickBot="1" x14ac:dyDescent="0.3">
      <c r="A173" s="189"/>
      <c r="B173" s="179"/>
      <c r="C173" s="182"/>
      <c r="D173" s="199"/>
      <c r="E173" s="7" t="s">
        <v>199</v>
      </c>
      <c r="F173" s="199"/>
    </row>
    <row r="174" spans="1:6" ht="26.25" thickBot="1" x14ac:dyDescent="0.3">
      <c r="A174" s="189"/>
      <c r="B174" s="179"/>
      <c r="C174" s="182"/>
      <c r="D174" s="199"/>
      <c r="E174" s="7" t="s">
        <v>200</v>
      </c>
      <c r="F174" s="199"/>
    </row>
    <row r="175" spans="1:6" ht="26.25" thickBot="1" x14ac:dyDescent="0.3">
      <c r="A175" s="189"/>
      <c r="B175" s="179"/>
      <c r="C175" s="183"/>
      <c r="D175" s="199"/>
      <c r="E175" s="8" t="s">
        <v>201</v>
      </c>
      <c r="F175" s="199"/>
    </row>
    <row r="176" spans="1:6" ht="16.5" thickBot="1" x14ac:dyDescent="0.3">
      <c r="A176" s="189"/>
      <c r="B176" s="179"/>
      <c r="C176" s="181" t="s">
        <v>202</v>
      </c>
      <c r="D176" s="199" t="s">
        <v>484</v>
      </c>
      <c r="E176" s="7" t="s">
        <v>177</v>
      </c>
      <c r="F176" s="199"/>
    </row>
    <row r="177" spans="1:6" ht="16.5" thickBot="1" x14ac:dyDescent="0.3">
      <c r="A177" s="189"/>
      <c r="B177" s="179"/>
      <c r="C177" s="182"/>
      <c r="D177" s="199"/>
      <c r="E177" s="7" t="s">
        <v>203</v>
      </c>
      <c r="F177" s="199"/>
    </row>
    <row r="178" spans="1:6" ht="16.5" thickBot="1" x14ac:dyDescent="0.3">
      <c r="A178" s="189"/>
      <c r="B178" s="179"/>
      <c r="C178" s="182"/>
      <c r="D178" s="199"/>
      <c r="E178" s="7" t="s">
        <v>204</v>
      </c>
      <c r="F178" s="199"/>
    </row>
    <row r="179" spans="1:6" ht="26.25" thickBot="1" x14ac:dyDescent="0.3">
      <c r="A179" s="189"/>
      <c r="B179" s="179"/>
      <c r="C179" s="183"/>
      <c r="D179" s="199"/>
      <c r="E179" s="8" t="s">
        <v>205</v>
      </c>
      <c r="F179" s="199"/>
    </row>
    <row r="180" spans="1:6" ht="16.5" thickBot="1" x14ac:dyDescent="0.3">
      <c r="A180" s="189"/>
      <c r="B180" s="179"/>
      <c r="C180" s="181" t="s">
        <v>206</v>
      </c>
      <c r="D180" s="199" t="s">
        <v>484</v>
      </c>
      <c r="E180" s="7" t="s">
        <v>207</v>
      </c>
      <c r="F180" s="199"/>
    </row>
    <row r="181" spans="1:6" ht="16.5" thickBot="1" x14ac:dyDescent="0.3">
      <c r="A181" s="189"/>
      <c r="B181" s="179"/>
      <c r="C181" s="182"/>
      <c r="D181" s="199"/>
      <c r="E181" s="7" t="s">
        <v>198</v>
      </c>
      <c r="F181" s="199"/>
    </row>
    <row r="182" spans="1:6" ht="16.5" thickBot="1" x14ac:dyDescent="0.3">
      <c r="A182" s="189"/>
      <c r="B182" s="179"/>
      <c r="C182" s="182"/>
      <c r="D182" s="199"/>
      <c r="E182" s="7" t="s">
        <v>199</v>
      </c>
      <c r="F182" s="199"/>
    </row>
    <row r="183" spans="1:6" ht="26.25" thickBot="1" x14ac:dyDescent="0.3">
      <c r="A183" s="189"/>
      <c r="B183" s="179"/>
      <c r="C183" s="182"/>
      <c r="D183" s="199"/>
      <c r="E183" s="7" t="s">
        <v>200</v>
      </c>
      <c r="F183" s="199"/>
    </row>
    <row r="184" spans="1:6" ht="16.5" thickBot="1" x14ac:dyDescent="0.3">
      <c r="A184" s="189"/>
      <c r="B184" s="179"/>
      <c r="C184" s="183"/>
      <c r="D184" s="199"/>
      <c r="E184" s="8" t="s">
        <v>208</v>
      </c>
      <c r="F184" s="199"/>
    </row>
    <row r="185" spans="1:6" ht="16.5" thickBot="1" x14ac:dyDescent="0.3">
      <c r="A185" s="189"/>
      <c r="B185" s="179"/>
      <c r="C185" s="181" t="s">
        <v>209</v>
      </c>
      <c r="D185" s="199" t="s">
        <v>484</v>
      </c>
      <c r="E185" s="7" t="s">
        <v>210</v>
      </c>
      <c r="F185" s="199"/>
    </row>
    <row r="186" spans="1:6" ht="16.5" thickBot="1" x14ac:dyDescent="0.3">
      <c r="A186" s="189"/>
      <c r="B186" s="179"/>
      <c r="C186" s="182"/>
      <c r="D186" s="199"/>
      <c r="E186" s="7" t="s">
        <v>211</v>
      </c>
      <c r="F186" s="199"/>
    </row>
    <row r="187" spans="1:6" ht="16.5" thickBot="1" x14ac:dyDescent="0.3">
      <c r="A187" s="189"/>
      <c r="B187" s="179"/>
      <c r="C187" s="182"/>
      <c r="D187" s="199"/>
      <c r="E187" s="7" t="s">
        <v>212</v>
      </c>
      <c r="F187" s="199"/>
    </row>
    <row r="188" spans="1:6" ht="16.5" thickBot="1" x14ac:dyDescent="0.3">
      <c r="A188" s="189"/>
      <c r="B188" s="179"/>
      <c r="C188" s="182"/>
      <c r="D188" s="199"/>
      <c r="E188" s="7" t="s">
        <v>213</v>
      </c>
      <c r="F188" s="199"/>
    </row>
    <row r="189" spans="1:6" ht="16.5" thickBot="1" x14ac:dyDescent="0.3">
      <c r="A189" s="189"/>
      <c r="B189" s="179"/>
      <c r="C189" s="183"/>
      <c r="D189" s="199"/>
      <c r="E189" s="8" t="s">
        <v>214</v>
      </c>
      <c r="F189" s="199"/>
    </row>
    <row r="190" spans="1:6" ht="16.5" thickBot="1" x14ac:dyDescent="0.3">
      <c r="A190" s="189"/>
      <c r="B190" s="179"/>
      <c r="C190" s="181" t="s">
        <v>215</v>
      </c>
      <c r="D190" s="199" t="s">
        <v>484</v>
      </c>
      <c r="E190" s="5" t="s">
        <v>216</v>
      </c>
      <c r="F190" s="199"/>
    </row>
    <row r="191" spans="1:6" ht="16.5" thickBot="1" x14ac:dyDescent="0.3">
      <c r="A191" s="189"/>
      <c r="B191" s="179"/>
      <c r="C191" s="182"/>
      <c r="D191" s="199"/>
      <c r="E191" s="5" t="s">
        <v>217</v>
      </c>
      <c r="F191" s="199"/>
    </row>
    <row r="192" spans="1:6" ht="16.5" thickBot="1" x14ac:dyDescent="0.3">
      <c r="A192" s="189"/>
      <c r="B192" s="179"/>
      <c r="C192" s="182"/>
      <c r="D192" s="199"/>
      <c r="E192" s="5" t="s">
        <v>218</v>
      </c>
      <c r="F192" s="199"/>
    </row>
    <row r="193" spans="1:6" ht="16.5" thickBot="1" x14ac:dyDescent="0.3">
      <c r="A193" s="189"/>
      <c r="B193" s="179"/>
      <c r="C193" s="183"/>
      <c r="D193" s="199"/>
      <c r="E193" s="6" t="s">
        <v>219</v>
      </c>
      <c r="F193" s="199"/>
    </row>
    <row r="194" spans="1:6" ht="16.5" thickBot="1" x14ac:dyDescent="0.3">
      <c r="A194" s="189"/>
      <c r="B194" s="179"/>
      <c r="C194" s="181" t="s">
        <v>220</v>
      </c>
      <c r="D194" s="199" t="s">
        <v>484</v>
      </c>
      <c r="E194" s="5" t="s">
        <v>221</v>
      </c>
      <c r="F194" s="199"/>
    </row>
    <row r="195" spans="1:6" ht="16.5" thickBot="1" x14ac:dyDescent="0.3">
      <c r="A195" s="189"/>
      <c r="B195" s="179"/>
      <c r="C195" s="182"/>
      <c r="D195" s="199"/>
      <c r="E195" s="5" t="s">
        <v>222</v>
      </c>
      <c r="F195" s="199"/>
    </row>
    <row r="196" spans="1:6" ht="16.5" thickBot="1" x14ac:dyDescent="0.3">
      <c r="A196" s="189"/>
      <c r="B196" s="179"/>
      <c r="C196" s="182"/>
      <c r="D196" s="199"/>
      <c r="E196" s="7" t="s">
        <v>223</v>
      </c>
      <c r="F196" s="199"/>
    </row>
    <row r="197" spans="1:6" ht="16.5" thickBot="1" x14ac:dyDescent="0.3">
      <c r="A197" s="189"/>
      <c r="B197" s="179"/>
      <c r="C197" s="182"/>
      <c r="D197" s="199"/>
      <c r="E197" s="5" t="s">
        <v>224</v>
      </c>
      <c r="F197" s="199"/>
    </row>
    <row r="198" spans="1:6" ht="16.5" thickBot="1" x14ac:dyDescent="0.3">
      <c r="A198" s="189"/>
      <c r="B198" s="179"/>
      <c r="C198" s="183"/>
      <c r="D198" s="199"/>
      <c r="E198" s="6" t="s">
        <v>225</v>
      </c>
      <c r="F198" s="199"/>
    </row>
    <row r="199" spans="1:6" ht="16.5" thickBot="1" x14ac:dyDescent="0.3">
      <c r="A199" s="189"/>
      <c r="B199" s="179"/>
      <c r="C199" s="181" t="s">
        <v>226</v>
      </c>
      <c r="D199" s="199" t="s">
        <v>484</v>
      </c>
      <c r="E199" s="5" t="s">
        <v>227</v>
      </c>
      <c r="F199" s="199"/>
    </row>
    <row r="200" spans="1:6" ht="26.25" thickBot="1" x14ac:dyDescent="0.3">
      <c r="A200" s="189"/>
      <c r="B200" s="179"/>
      <c r="C200" s="182"/>
      <c r="D200" s="199"/>
      <c r="E200" s="5" t="s">
        <v>228</v>
      </c>
      <c r="F200" s="199"/>
    </row>
    <row r="201" spans="1:6" ht="16.5" thickBot="1" x14ac:dyDescent="0.3">
      <c r="A201" s="189"/>
      <c r="B201" s="179"/>
      <c r="C201" s="183"/>
      <c r="D201" s="199"/>
      <c r="E201" s="9" t="s">
        <v>229</v>
      </c>
      <c r="F201" s="199"/>
    </row>
    <row r="202" spans="1:6" ht="16.5" thickBot="1" x14ac:dyDescent="0.3">
      <c r="A202" s="189"/>
      <c r="B202" s="179"/>
      <c r="C202" s="181" t="s">
        <v>230</v>
      </c>
      <c r="D202" s="199" t="s">
        <v>484</v>
      </c>
      <c r="E202" s="7" t="s">
        <v>231</v>
      </c>
      <c r="F202" s="199"/>
    </row>
    <row r="203" spans="1:6" ht="16.5" thickBot="1" x14ac:dyDescent="0.3">
      <c r="A203" s="189"/>
      <c r="B203" s="179"/>
      <c r="C203" s="183"/>
      <c r="D203" s="199"/>
      <c r="E203" s="6" t="s">
        <v>232</v>
      </c>
      <c r="F203" s="199"/>
    </row>
    <row r="204" spans="1:6" ht="16.5" thickBot="1" x14ac:dyDescent="0.3">
      <c r="A204" s="189"/>
      <c r="B204" s="179"/>
      <c r="C204" s="181" t="s">
        <v>233</v>
      </c>
      <c r="D204" s="199" t="s">
        <v>484</v>
      </c>
      <c r="E204" s="7" t="s">
        <v>234</v>
      </c>
      <c r="F204" s="199"/>
    </row>
    <row r="205" spans="1:6" ht="16.5" thickBot="1" x14ac:dyDescent="0.3">
      <c r="A205" s="189"/>
      <c r="B205" s="179"/>
      <c r="C205" s="182"/>
      <c r="D205" s="199"/>
      <c r="E205" s="7" t="s">
        <v>235</v>
      </c>
      <c r="F205" s="199"/>
    </row>
    <row r="206" spans="1:6" ht="16.5" thickBot="1" x14ac:dyDescent="0.3">
      <c r="A206" s="189"/>
      <c r="B206" s="179"/>
      <c r="C206" s="182"/>
      <c r="D206" s="199"/>
      <c r="E206" s="7" t="s">
        <v>236</v>
      </c>
      <c r="F206" s="199"/>
    </row>
    <row r="207" spans="1:6" ht="16.5" thickBot="1" x14ac:dyDescent="0.3">
      <c r="A207" s="189"/>
      <c r="B207" s="179"/>
      <c r="C207" s="183"/>
      <c r="D207" s="199"/>
      <c r="E207" s="8" t="s">
        <v>237</v>
      </c>
      <c r="F207" s="199"/>
    </row>
    <row r="208" spans="1:6" ht="16.5" thickBot="1" x14ac:dyDescent="0.3">
      <c r="A208" s="189"/>
      <c r="B208" s="179"/>
      <c r="C208" s="181" t="s">
        <v>238</v>
      </c>
      <c r="D208" s="199" t="s">
        <v>484</v>
      </c>
      <c r="E208" s="5" t="s">
        <v>239</v>
      </c>
      <c r="F208" s="199"/>
    </row>
    <row r="209" spans="1:6" ht="16.5" thickBot="1" x14ac:dyDescent="0.3">
      <c r="A209" s="189"/>
      <c r="B209" s="179"/>
      <c r="C209" s="182"/>
      <c r="D209" s="199"/>
      <c r="E209" s="5" t="s">
        <v>240</v>
      </c>
      <c r="F209" s="199"/>
    </row>
    <row r="210" spans="1:6" ht="16.5" thickBot="1" x14ac:dyDescent="0.3">
      <c r="A210" s="189"/>
      <c r="B210" s="179"/>
      <c r="C210" s="182"/>
      <c r="D210" s="199"/>
      <c r="E210" s="5" t="s">
        <v>241</v>
      </c>
      <c r="F210" s="199"/>
    </row>
    <row r="211" spans="1:6" ht="16.5" thickBot="1" x14ac:dyDescent="0.3">
      <c r="A211" s="189"/>
      <c r="B211" s="179"/>
      <c r="C211" s="183"/>
      <c r="D211" s="199"/>
      <c r="E211" s="6" t="s">
        <v>242</v>
      </c>
      <c r="F211" s="199"/>
    </row>
    <row r="212" spans="1:6" ht="16.5" thickBot="1" x14ac:dyDescent="0.3">
      <c r="A212" s="189"/>
      <c r="B212" s="179"/>
      <c r="C212" s="181" t="s">
        <v>243</v>
      </c>
      <c r="D212" s="199" t="s">
        <v>484</v>
      </c>
      <c r="E212" s="5" t="s">
        <v>244</v>
      </c>
      <c r="F212" s="199"/>
    </row>
    <row r="213" spans="1:6" ht="16.5" thickBot="1" x14ac:dyDescent="0.3">
      <c r="A213" s="189"/>
      <c r="B213" s="179"/>
      <c r="C213" s="182"/>
      <c r="D213" s="199"/>
      <c r="E213" s="5" t="s">
        <v>245</v>
      </c>
      <c r="F213" s="199"/>
    </row>
    <row r="214" spans="1:6" ht="16.5" thickBot="1" x14ac:dyDescent="0.3">
      <c r="A214" s="189"/>
      <c r="B214" s="179"/>
      <c r="C214" s="182"/>
      <c r="D214" s="199"/>
      <c r="E214" s="5" t="s">
        <v>246</v>
      </c>
      <c r="F214" s="199"/>
    </row>
    <row r="215" spans="1:6" ht="16.5" thickBot="1" x14ac:dyDescent="0.3">
      <c r="A215" s="189"/>
      <c r="B215" s="179"/>
      <c r="C215" s="183"/>
      <c r="D215" s="199"/>
      <c r="E215" s="6" t="s">
        <v>247</v>
      </c>
      <c r="F215" s="199"/>
    </row>
    <row r="216" spans="1:6" ht="16.5" thickBot="1" x14ac:dyDescent="0.3">
      <c r="A216" s="189"/>
      <c r="B216" s="179"/>
      <c r="C216" s="181" t="s">
        <v>248</v>
      </c>
      <c r="D216" s="199" t="s">
        <v>484</v>
      </c>
      <c r="E216" s="5" t="s">
        <v>249</v>
      </c>
      <c r="F216" s="199"/>
    </row>
    <row r="217" spans="1:6" ht="16.5" thickBot="1" x14ac:dyDescent="0.3">
      <c r="A217" s="189"/>
      <c r="B217" s="180"/>
      <c r="C217" s="183"/>
      <c r="D217" s="199"/>
      <c r="E217" s="6" t="s">
        <v>250</v>
      </c>
      <c r="F217" s="199"/>
    </row>
    <row r="218" spans="1:6" ht="16.5" thickBot="1" x14ac:dyDescent="0.3">
      <c r="A218" s="189"/>
      <c r="B218" s="178" t="s">
        <v>440</v>
      </c>
      <c r="C218" s="181" t="s">
        <v>251</v>
      </c>
      <c r="D218" s="199" t="s">
        <v>484</v>
      </c>
      <c r="E218" s="5" t="s">
        <v>221</v>
      </c>
      <c r="F218" s="199"/>
    </row>
    <row r="219" spans="1:6" ht="16.5" thickBot="1" x14ac:dyDescent="0.3">
      <c r="A219" s="189"/>
      <c r="B219" s="179"/>
      <c r="C219" s="182"/>
      <c r="D219" s="199"/>
      <c r="E219" s="5" t="s">
        <v>252</v>
      </c>
      <c r="F219" s="199"/>
    </row>
    <row r="220" spans="1:6" ht="16.5" thickBot="1" x14ac:dyDescent="0.3">
      <c r="A220" s="189"/>
      <c r="B220" s="179"/>
      <c r="C220" s="182"/>
      <c r="D220" s="199"/>
      <c r="E220" s="5" t="s">
        <v>253</v>
      </c>
      <c r="F220" s="199"/>
    </row>
    <row r="221" spans="1:6" ht="16.5" thickBot="1" x14ac:dyDescent="0.3">
      <c r="A221" s="189"/>
      <c r="B221" s="179"/>
      <c r="C221" s="183"/>
      <c r="D221" s="199"/>
      <c r="E221" s="6" t="s">
        <v>254</v>
      </c>
      <c r="F221" s="199"/>
    </row>
    <row r="222" spans="1:6" ht="16.5" thickBot="1" x14ac:dyDescent="0.3">
      <c r="A222" s="189"/>
      <c r="B222" s="179"/>
      <c r="C222" s="181" t="s">
        <v>255</v>
      </c>
      <c r="D222" s="199" t="s">
        <v>484</v>
      </c>
      <c r="E222" s="5" t="s">
        <v>256</v>
      </c>
      <c r="F222" s="199"/>
    </row>
    <row r="223" spans="1:6" ht="16.5" thickBot="1" x14ac:dyDescent="0.3">
      <c r="A223" s="189"/>
      <c r="B223" s="179"/>
      <c r="C223" s="182"/>
      <c r="D223" s="199"/>
      <c r="E223" s="5" t="s">
        <v>257</v>
      </c>
      <c r="F223" s="199"/>
    </row>
    <row r="224" spans="1:6" ht="16.5" thickBot="1" x14ac:dyDescent="0.3">
      <c r="A224" s="189"/>
      <c r="B224" s="179"/>
      <c r="C224" s="182"/>
      <c r="D224" s="199"/>
      <c r="E224" s="5" t="s">
        <v>258</v>
      </c>
      <c r="F224" s="199"/>
    </row>
    <row r="225" spans="1:6" ht="16.5" thickBot="1" x14ac:dyDescent="0.3">
      <c r="A225" s="189"/>
      <c r="B225" s="180"/>
      <c r="C225" s="183"/>
      <c r="D225" s="199"/>
      <c r="E225" s="6" t="s">
        <v>259</v>
      </c>
      <c r="F225" s="199"/>
    </row>
    <row r="226" spans="1:6" ht="16.5" thickBot="1" x14ac:dyDescent="0.3">
      <c r="A226" s="189"/>
      <c r="B226" s="178" t="s">
        <v>441</v>
      </c>
      <c r="C226" s="181" t="s">
        <v>260</v>
      </c>
      <c r="D226" s="199" t="s">
        <v>484</v>
      </c>
      <c r="E226" s="7" t="s">
        <v>261</v>
      </c>
      <c r="F226" s="199"/>
    </row>
    <row r="227" spans="1:6" ht="16.5" thickBot="1" x14ac:dyDescent="0.3">
      <c r="A227" s="189"/>
      <c r="B227" s="179"/>
      <c r="C227" s="182"/>
      <c r="D227" s="199"/>
      <c r="E227" s="7" t="s">
        <v>262</v>
      </c>
      <c r="F227" s="199"/>
    </row>
    <row r="228" spans="1:6" ht="16.5" thickBot="1" x14ac:dyDescent="0.3">
      <c r="A228" s="189"/>
      <c r="B228" s="179"/>
      <c r="C228" s="182"/>
      <c r="D228" s="199"/>
      <c r="E228" s="7" t="s">
        <v>263</v>
      </c>
      <c r="F228" s="199"/>
    </row>
    <row r="229" spans="1:6" ht="16.5" thickBot="1" x14ac:dyDescent="0.3">
      <c r="A229" s="189"/>
      <c r="B229" s="179"/>
      <c r="C229" s="182"/>
      <c r="D229" s="199"/>
      <c r="E229" s="7" t="s">
        <v>264</v>
      </c>
      <c r="F229" s="199"/>
    </row>
    <row r="230" spans="1:6" ht="16.5" thickBot="1" x14ac:dyDescent="0.3">
      <c r="A230" s="189"/>
      <c r="B230" s="179"/>
      <c r="C230" s="182"/>
      <c r="D230" s="199"/>
      <c r="E230" s="7" t="s">
        <v>265</v>
      </c>
      <c r="F230" s="199"/>
    </row>
    <row r="231" spans="1:6" ht="16.5" thickBot="1" x14ac:dyDescent="0.3">
      <c r="A231" s="189"/>
      <c r="B231" s="179"/>
      <c r="C231" s="183"/>
      <c r="D231" s="199"/>
      <c r="E231" s="8" t="s">
        <v>266</v>
      </c>
      <c r="F231" s="199"/>
    </row>
    <row r="232" spans="1:6" ht="16.5" thickBot="1" x14ac:dyDescent="0.3">
      <c r="A232" s="189"/>
      <c r="B232" s="179"/>
      <c r="C232" s="181" t="s">
        <v>267</v>
      </c>
      <c r="D232" s="199" t="s">
        <v>484</v>
      </c>
      <c r="E232" s="7" t="s">
        <v>268</v>
      </c>
      <c r="F232" s="199"/>
    </row>
    <row r="233" spans="1:6" ht="16.5" thickBot="1" x14ac:dyDescent="0.3">
      <c r="A233" s="189"/>
      <c r="B233" s="179"/>
      <c r="C233" s="182"/>
      <c r="D233" s="199"/>
      <c r="E233" s="7" t="s">
        <v>269</v>
      </c>
      <c r="F233" s="199"/>
    </row>
    <row r="234" spans="1:6" ht="16.5" thickBot="1" x14ac:dyDescent="0.3">
      <c r="A234" s="189"/>
      <c r="B234" s="179"/>
      <c r="C234" s="182"/>
      <c r="D234" s="199"/>
      <c r="E234" s="5" t="s">
        <v>270</v>
      </c>
      <c r="F234" s="199"/>
    </row>
    <row r="235" spans="1:6" ht="16.5" thickBot="1" x14ac:dyDescent="0.3">
      <c r="A235" s="189"/>
      <c r="B235" s="179"/>
      <c r="C235" s="183"/>
      <c r="D235" s="199"/>
      <c r="E235" s="8" t="s">
        <v>271</v>
      </c>
      <c r="F235" s="199"/>
    </row>
    <row r="236" spans="1:6" ht="16.5" thickBot="1" x14ac:dyDescent="0.3">
      <c r="A236" s="189"/>
      <c r="B236" s="179"/>
      <c r="C236" s="181" t="s">
        <v>272</v>
      </c>
      <c r="D236" s="199" t="s">
        <v>484</v>
      </c>
      <c r="E236" s="7" t="s">
        <v>273</v>
      </c>
      <c r="F236" s="199"/>
    </row>
    <row r="237" spans="1:6" ht="39" thickBot="1" x14ac:dyDescent="0.3">
      <c r="A237" s="189"/>
      <c r="B237" s="179"/>
      <c r="C237" s="182"/>
      <c r="D237" s="199"/>
      <c r="E237" s="7" t="s">
        <v>274</v>
      </c>
      <c r="F237" s="199"/>
    </row>
    <row r="238" spans="1:6" ht="39" thickBot="1" x14ac:dyDescent="0.3">
      <c r="A238" s="189"/>
      <c r="B238" s="179"/>
      <c r="C238" s="182"/>
      <c r="D238" s="199"/>
      <c r="E238" s="7" t="s">
        <v>275</v>
      </c>
      <c r="F238" s="199"/>
    </row>
    <row r="239" spans="1:6" ht="16.5" thickBot="1" x14ac:dyDescent="0.3">
      <c r="A239" s="189"/>
      <c r="B239" s="179"/>
      <c r="C239" s="182"/>
      <c r="D239" s="199"/>
      <c r="E239" s="7" t="s">
        <v>276</v>
      </c>
      <c r="F239" s="199"/>
    </row>
    <row r="240" spans="1:6" ht="16.5" thickBot="1" x14ac:dyDescent="0.3">
      <c r="A240" s="189"/>
      <c r="B240" s="179"/>
      <c r="C240" s="183"/>
      <c r="D240" s="199"/>
      <c r="E240" s="8" t="s">
        <v>277</v>
      </c>
      <c r="F240" s="199"/>
    </row>
    <row r="241" spans="1:6" ht="16.5" thickBot="1" x14ac:dyDescent="0.3">
      <c r="A241" s="189"/>
      <c r="B241" s="179"/>
      <c r="C241" s="181" t="s">
        <v>278</v>
      </c>
      <c r="D241" s="199" t="s">
        <v>484</v>
      </c>
      <c r="E241" s="7" t="s">
        <v>279</v>
      </c>
      <c r="F241" s="199"/>
    </row>
    <row r="242" spans="1:6" ht="16.5" thickBot="1" x14ac:dyDescent="0.3">
      <c r="A242" s="189"/>
      <c r="B242" s="179"/>
      <c r="C242" s="182"/>
      <c r="D242" s="199"/>
      <c r="E242" s="7" t="s">
        <v>268</v>
      </c>
      <c r="F242" s="199"/>
    </row>
    <row r="243" spans="1:6" ht="26.25" thickBot="1" x14ac:dyDescent="0.3">
      <c r="A243" s="189"/>
      <c r="B243" s="179"/>
      <c r="C243" s="182"/>
      <c r="D243" s="199"/>
      <c r="E243" s="7" t="s">
        <v>280</v>
      </c>
      <c r="F243" s="199"/>
    </row>
    <row r="244" spans="1:6" ht="16.5" thickBot="1" x14ac:dyDescent="0.3">
      <c r="A244" s="189"/>
      <c r="B244" s="179"/>
      <c r="C244" s="182"/>
      <c r="D244" s="199"/>
      <c r="E244" s="7" t="s">
        <v>281</v>
      </c>
      <c r="F244" s="199"/>
    </row>
    <row r="245" spans="1:6" ht="16.5" thickBot="1" x14ac:dyDescent="0.3">
      <c r="A245" s="190"/>
      <c r="B245" s="180"/>
      <c r="C245" s="183"/>
      <c r="D245" s="199"/>
      <c r="E245" s="8" t="s">
        <v>282</v>
      </c>
      <c r="F245" s="199"/>
    </row>
    <row r="246" spans="1:6" ht="16.5" thickBot="1" x14ac:dyDescent="0.3">
      <c r="A246" s="177" t="s">
        <v>283</v>
      </c>
      <c r="B246" s="171" t="s">
        <v>442</v>
      </c>
      <c r="C246" s="174" t="s">
        <v>284</v>
      </c>
      <c r="D246" s="199" t="s">
        <v>484</v>
      </c>
      <c r="E246" s="5" t="s">
        <v>285</v>
      </c>
      <c r="F246" s="199"/>
    </row>
    <row r="247" spans="1:6" ht="16.5" thickBot="1" x14ac:dyDescent="0.3">
      <c r="A247" s="144"/>
      <c r="B247" s="184"/>
      <c r="C247" s="175"/>
      <c r="D247" s="199"/>
      <c r="E247" s="7" t="s">
        <v>286</v>
      </c>
      <c r="F247" s="199"/>
    </row>
    <row r="248" spans="1:6" ht="16.5" thickBot="1" x14ac:dyDescent="0.3">
      <c r="A248" s="144"/>
      <c r="B248" s="184"/>
      <c r="C248" s="176"/>
      <c r="D248" s="199"/>
      <c r="E248" s="6" t="s">
        <v>287</v>
      </c>
      <c r="F248" s="199"/>
    </row>
    <row r="249" spans="1:6" ht="16.5" thickBot="1" x14ac:dyDescent="0.3">
      <c r="A249" s="144"/>
      <c r="B249" s="184"/>
      <c r="C249" s="174" t="s">
        <v>288</v>
      </c>
      <c r="D249" s="199" t="s">
        <v>484</v>
      </c>
      <c r="E249" s="5" t="s">
        <v>289</v>
      </c>
      <c r="F249" s="199"/>
    </row>
    <row r="250" spans="1:6" ht="26.25" thickBot="1" x14ac:dyDescent="0.3">
      <c r="A250" s="144"/>
      <c r="B250" s="184"/>
      <c r="C250" s="175"/>
      <c r="D250" s="199"/>
      <c r="E250" s="5" t="s">
        <v>290</v>
      </c>
      <c r="F250" s="199"/>
    </row>
    <row r="251" spans="1:6" ht="16.5" thickBot="1" x14ac:dyDescent="0.3">
      <c r="A251" s="144"/>
      <c r="B251" s="184"/>
      <c r="C251" s="175"/>
      <c r="D251" s="199"/>
      <c r="E251" s="5" t="s">
        <v>291</v>
      </c>
      <c r="F251" s="199"/>
    </row>
    <row r="252" spans="1:6" ht="16.5" thickBot="1" x14ac:dyDescent="0.3">
      <c r="A252" s="144"/>
      <c r="B252" s="184"/>
      <c r="C252" s="176"/>
      <c r="D252" s="199"/>
      <c r="E252" s="6" t="s">
        <v>292</v>
      </c>
      <c r="F252" s="199"/>
    </row>
    <row r="253" spans="1:6" ht="16.5" thickBot="1" x14ac:dyDescent="0.3">
      <c r="A253" s="144"/>
      <c r="B253" s="184"/>
      <c r="C253" s="174" t="s">
        <v>293</v>
      </c>
      <c r="D253" s="199" t="s">
        <v>484</v>
      </c>
      <c r="E253" s="5" t="s">
        <v>294</v>
      </c>
      <c r="F253" s="199"/>
    </row>
    <row r="254" spans="1:6" ht="16.5" thickBot="1" x14ac:dyDescent="0.3">
      <c r="A254" s="144"/>
      <c r="B254" s="184"/>
      <c r="C254" s="176"/>
      <c r="D254" s="199"/>
      <c r="E254" s="6" t="s">
        <v>295</v>
      </c>
      <c r="F254" s="199"/>
    </row>
    <row r="255" spans="1:6" ht="16.5" thickBot="1" x14ac:dyDescent="0.3">
      <c r="A255" s="144"/>
      <c r="B255" s="184"/>
      <c r="C255" s="174" t="s">
        <v>296</v>
      </c>
      <c r="D255" s="199" t="s">
        <v>484</v>
      </c>
      <c r="E255" s="5" t="s">
        <v>297</v>
      </c>
      <c r="F255" s="199"/>
    </row>
    <row r="256" spans="1:6" ht="16.5" thickBot="1" x14ac:dyDescent="0.3">
      <c r="A256" s="144"/>
      <c r="B256" s="184"/>
      <c r="C256" s="176"/>
      <c r="D256" s="199"/>
      <c r="E256" s="6" t="s">
        <v>298</v>
      </c>
      <c r="F256" s="199"/>
    </row>
    <row r="257" spans="1:6" ht="16.5" thickBot="1" x14ac:dyDescent="0.3">
      <c r="A257" s="144"/>
      <c r="B257" s="184"/>
      <c r="C257" s="174" t="s">
        <v>299</v>
      </c>
      <c r="D257" s="199" t="s">
        <v>484</v>
      </c>
      <c r="E257" s="5" t="s">
        <v>300</v>
      </c>
      <c r="F257" s="199"/>
    </row>
    <row r="258" spans="1:6" ht="16.5" thickBot="1" x14ac:dyDescent="0.3">
      <c r="A258" s="144"/>
      <c r="B258" s="184"/>
      <c r="C258" s="186"/>
      <c r="D258" s="199"/>
      <c r="E258" s="5" t="s">
        <v>301</v>
      </c>
      <c r="F258" s="199"/>
    </row>
    <row r="259" spans="1:6" ht="16.5" thickBot="1" x14ac:dyDescent="0.3">
      <c r="A259" s="144"/>
      <c r="B259" s="185"/>
      <c r="C259" s="187"/>
      <c r="D259" s="199"/>
      <c r="E259" s="6" t="s">
        <v>302</v>
      </c>
      <c r="F259" s="199"/>
    </row>
    <row r="260" spans="1:6" ht="16.5" thickBot="1" x14ac:dyDescent="0.3">
      <c r="A260" s="144"/>
      <c r="B260" s="171" t="s">
        <v>443</v>
      </c>
      <c r="C260" s="174" t="s">
        <v>303</v>
      </c>
      <c r="D260" s="199" t="s">
        <v>484</v>
      </c>
      <c r="E260" s="5" t="s">
        <v>304</v>
      </c>
      <c r="F260" s="199"/>
    </row>
    <row r="261" spans="1:6" ht="16.5" thickBot="1" x14ac:dyDescent="0.3">
      <c r="A261" s="144"/>
      <c r="B261" s="172"/>
      <c r="C261" s="175"/>
      <c r="D261" s="199"/>
      <c r="E261" s="5" t="s">
        <v>305</v>
      </c>
      <c r="F261" s="199"/>
    </row>
    <row r="262" spans="1:6" ht="16.5" thickBot="1" x14ac:dyDescent="0.3">
      <c r="A262" s="144"/>
      <c r="B262" s="172"/>
      <c r="C262" s="175"/>
      <c r="D262" s="199"/>
      <c r="E262" s="5" t="s">
        <v>306</v>
      </c>
      <c r="F262" s="199"/>
    </row>
    <row r="263" spans="1:6" ht="16.5" thickBot="1" x14ac:dyDescent="0.3">
      <c r="A263" s="144"/>
      <c r="B263" s="172"/>
      <c r="C263" s="176"/>
      <c r="D263" s="199"/>
      <c r="E263" s="6" t="s">
        <v>307</v>
      </c>
      <c r="F263" s="199"/>
    </row>
    <row r="264" spans="1:6" ht="16.5" thickBot="1" x14ac:dyDescent="0.3">
      <c r="A264" s="144"/>
      <c r="B264" s="172"/>
      <c r="C264" s="174" t="s">
        <v>308</v>
      </c>
      <c r="D264" s="199" t="s">
        <v>484</v>
      </c>
      <c r="E264" s="5" t="s">
        <v>309</v>
      </c>
      <c r="F264" s="199"/>
    </row>
    <row r="265" spans="1:6" ht="16.5" thickBot="1" x14ac:dyDescent="0.3">
      <c r="A265" s="144"/>
      <c r="B265" s="172"/>
      <c r="C265" s="176"/>
      <c r="D265" s="199"/>
      <c r="E265" s="6" t="s">
        <v>310</v>
      </c>
      <c r="F265" s="199"/>
    </row>
    <row r="266" spans="1:6" ht="16.5" thickBot="1" x14ac:dyDescent="0.3">
      <c r="A266" s="144"/>
      <c r="B266" s="172"/>
      <c r="C266" s="174" t="s">
        <v>311</v>
      </c>
      <c r="D266" s="199" t="s">
        <v>484</v>
      </c>
      <c r="E266" s="5" t="s">
        <v>306</v>
      </c>
      <c r="F266" s="199"/>
    </row>
    <row r="267" spans="1:6" ht="16.5" thickBot="1" x14ac:dyDescent="0.3">
      <c r="A267" s="144"/>
      <c r="B267" s="172"/>
      <c r="C267" s="175"/>
      <c r="D267" s="199"/>
      <c r="E267" s="5" t="s">
        <v>312</v>
      </c>
      <c r="F267" s="199"/>
    </row>
    <row r="268" spans="1:6" ht="16.5" thickBot="1" x14ac:dyDescent="0.3">
      <c r="A268" s="144"/>
      <c r="B268" s="172"/>
      <c r="C268" s="176"/>
      <c r="D268" s="199"/>
      <c r="E268" s="6" t="s">
        <v>313</v>
      </c>
      <c r="F268" s="199"/>
    </row>
    <row r="269" spans="1:6" ht="16.5" thickBot="1" x14ac:dyDescent="0.3">
      <c r="A269" s="144"/>
      <c r="B269" s="172"/>
      <c r="C269" s="174" t="s">
        <v>314</v>
      </c>
      <c r="D269" s="199" t="s">
        <v>484</v>
      </c>
      <c r="E269" s="5" t="s">
        <v>315</v>
      </c>
      <c r="F269" s="199"/>
    </row>
    <row r="270" spans="1:6" ht="16.5" thickBot="1" x14ac:dyDescent="0.3">
      <c r="A270" s="144"/>
      <c r="B270" s="172"/>
      <c r="C270" s="175"/>
      <c r="D270" s="199"/>
      <c r="E270" s="5" t="s">
        <v>316</v>
      </c>
      <c r="F270" s="199"/>
    </row>
    <row r="271" spans="1:6" ht="16.5" thickBot="1" x14ac:dyDescent="0.3">
      <c r="A271" s="144"/>
      <c r="B271" s="172"/>
      <c r="C271" s="175"/>
      <c r="D271" s="199"/>
      <c r="E271" s="5" t="s">
        <v>317</v>
      </c>
      <c r="F271" s="199"/>
    </row>
    <row r="272" spans="1:6" ht="16.5" thickBot="1" x14ac:dyDescent="0.3">
      <c r="A272" s="144"/>
      <c r="B272" s="172"/>
      <c r="C272" s="175"/>
      <c r="D272" s="199"/>
      <c r="E272" s="5" t="s">
        <v>318</v>
      </c>
      <c r="F272" s="199"/>
    </row>
    <row r="273" spans="1:6" ht="16.5" thickBot="1" x14ac:dyDescent="0.3">
      <c r="A273" s="144"/>
      <c r="B273" s="172"/>
      <c r="C273" s="175"/>
      <c r="D273" s="199"/>
      <c r="E273" s="7" t="s">
        <v>319</v>
      </c>
      <c r="F273" s="199"/>
    </row>
    <row r="274" spans="1:6" ht="16.5" thickBot="1" x14ac:dyDescent="0.3">
      <c r="A274" s="144"/>
      <c r="B274" s="172"/>
      <c r="C274" s="176"/>
      <c r="D274" s="199"/>
      <c r="E274" s="8" t="s">
        <v>320</v>
      </c>
      <c r="F274" s="199"/>
    </row>
    <row r="275" spans="1:6" ht="16.5" thickBot="1" x14ac:dyDescent="0.3">
      <c r="A275" s="144"/>
      <c r="B275" s="172"/>
      <c r="C275" s="174" t="s">
        <v>321</v>
      </c>
      <c r="D275" s="199" t="s">
        <v>484</v>
      </c>
      <c r="E275" s="5" t="s">
        <v>322</v>
      </c>
      <c r="F275" s="199"/>
    </row>
    <row r="276" spans="1:6" ht="16.5" thickBot="1" x14ac:dyDescent="0.3">
      <c r="A276" s="144"/>
      <c r="B276" s="172"/>
      <c r="C276" s="175"/>
      <c r="D276" s="199"/>
      <c r="E276" s="7" t="s">
        <v>323</v>
      </c>
      <c r="F276" s="199"/>
    </row>
    <row r="277" spans="1:6" ht="16.5" thickBot="1" x14ac:dyDescent="0.3">
      <c r="A277" s="144"/>
      <c r="B277" s="172"/>
      <c r="C277" s="176"/>
      <c r="D277" s="199"/>
      <c r="E277" s="8" t="s">
        <v>324</v>
      </c>
      <c r="F277" s="199"/>
    </row>
    <row r="278" spans="1:6" ht="16.5" thickBot="1" x14ac:dyDescent="0.3">
      <c r="A278" s="144"/>
      <c r="B278" s="172"/>
      <c r="C278" s="174" t="s">
        <v>325</v>
      </c>
      <c r="D278" s="199" t="s">
        <v>484</v>
      </c>
      <c r="E278" s="5" t="s">
        <v>326</v>
      </c>
      <c r="F278" s="199"/>
    </row>
    <row r="279" spans="1:6" ht="16.5" thickBot="1" x14ac:dyDescent="0.3">
      <c r="A279" s="144"/>
      <c r="B279" s="172"/>
      <c r="C279" s="175"/>
      <c r="D279" s="199"/>
      <c r="E279" s="5" t="s">
        <v>327</v>
      </c>
      <c r="F279" s="199"/>
    </row>
    <row r="280" spans="1:6" ht="16.5" thickBot="1" x14ac:dyDescent="0.3">
      <c r="A280" s="144"/>
      <c r="B280" s="172"/>
      <c r="C280" s="176"/>
      <c r="D280" s="199"/>
      <c r="E280" s="6" t="s">
        <v>328</v>
      </c>
      <c r="F280" s="199"/>
    </row>
    <row r="281" spans="1:6" ht="26.25" thickBot="1" x14ac:dyDescent="0.3">
      <c r="A281" s="144"/>
      <c r="B281" s="172"/>
      <c r="C281" s="12" t="s">
        <v>329</v>
      </c>
      <c r="D281" s="97" t="s">
        <v>484</v>
      </c>
      <c r="E281" s="6" t="s">
        <v>330</v>
      </c>
      <c r="F281" s="97"/>
    </row>
    <row r="282" spans="1:6" ht="16.5" thickBot="1" x14ac:dyDescent="0.3">
      <c r="A282" s="144"/>
      <c r="B282" s="172"/>
      <c r="C282" s="174" t="s">
        <v>331</v>
      </c>
      <c r="D282" s="199" t="s">
        <v>484</v>
      </c>
      <c r="E282" s="5" t="s">
        <v>332</v>
      </c>
      <c r="F282" s="199"/>
    </row>
    <row r="283" spans="1:6" ht="16.5" thickBot="1" x14ac:dyDescent="0.3">
      <c r="A283" s="144"/>
      <c r="B283" s="172"/>
      <c r="C283" s="175"/>
      <c r="D283" s="199"/>
      <c r="E283" s="5" t="s">
        <v>333</v>
      </c>
      <c r="F283" s="199"/>
    </row>
    <row r="284" spans="1:6" ht="16.5" thickBot="1" x14ac:dyDescent="0.3">
      <c r="A284" s="144"/>
      <c r="B284" s="172"/>
      <c r="C284" s="175"/>
      <c r="D284" s="199"/>
      <c r="E284" s="5" t="s">
        <v>88</v>
      </c>
      <c r="F284" s="199"/>
    </row>
    <row r="285" spans="1:6" ht="16.5" thickBot="1" x14ac:dyDescent="0.3">
      <c r="A285" s="144"/>
      <c r="B285" s="173"/>
      <c r="C285" s="176"/>
      <c r="D285" s="199"/>
      <c r="E285" s="6" t="s">
        <v>334</v>
      </c>
      <c r="F285" s="199"/>
    </row>
    <row r="286" spans="1:6" ht="16.5" thickBot="1" x14ac:dyDescent="0.3">
      <c r="A286" s="144"/>
      <c r="B286" s="171" t="s">
        <v>444</v>
      </c>
      <c r="C286" s="174" t="s">
        <v>335</v>
      </c>
      <c r="D286" s="199" t="s">
        <v>484</v>
      </c>
      <c r="E286" s="7" t="s">
        <v>336</v>
      </c>
      <c r="F286" s="199"/>
    </row>
    <row r="287" spans="1:6" ht="16.5" thickBot="1" x14ac:dyDescent="0.3">
      <c r="A287" s="144"/>
      <c r="B287" s="172"/>
      <c r="C287" s="175"/>
      <c r="D287" s="199"/>
      <c r="E287" s="5" t="s">
        <v>316</v>
      </c>
      <c r="F287" s="199"/>
    </row>
    <row r="288" spans="1:6" ht="16.5" thickBot="1" x14ac:dyDescent="0.3">
      <c r="A288" s="144"/>
      <c r="B288" s="172"/>
      <c r="C288" s="175"/>
      <c r="D288" s="199"/>
      <c r="E288" s="7" t="s">
        <v>337</v>
      </c>
      <c r="F288" s="199"/>
    </row>
    <row r="289" spans="1:6" ht="16.5" thickBot="1" x14ac:dyDescent="0.3">
      <c r="A289" s="144"/>
      <c r="B289" s="172"/>
      <c r="C289" s="175"/>
      <c r="D289" s="199"/>
      <c r="E289" s="7" t="s">
        <v>32</v>
      </c>
      <c r="F289" s="199"/>
    </row>
    <row r="290" spans="1:6" ht="16.5" thickBot="1" x14ac:dyDescent="0.3">
      <c r="A290" s="144"/>
      <c r="B290" s="172"/>
      <c r="C290" s="176"/>
      <c r="D290" s="199"/>
      <c r="E290" s="6" t="s">
        <v>338</v>
      </c>
      <c r="F290" s="199"/>
    </row>
    <row r="291" spans="1:6" ht="16.5" thickBot="1" x14ac:dyDescent="0.3">
      <c r="A291" s="144"/>
      <c r="B291" s="172"/>
      <c r="C291" s="174" t="s">
        <v>339</v>
      </c>
      <c r="D291" s="199" t="s">
        <v>484</v>
      </c>
      <c r="E291" s="7" t="s">
        <v>340</v>
      </c>
      <c r="F291" s="199"/>
    </row>
    <row r="292" spans="1:6" ht="16.5" thickBot="1" x14ac:dyDescent="0.3">
      <c r="A292" s="144"/>
      <c r="B292" s="172"/>
      <c r="C292" s="175"/>
      <c r="D292" s="199"/>
      <c r="E292" s="7" t="s">
        <v>341</v>
      </c>
      <c r="F292" s="199"/>
    </row>
    <row r="293" spans="1:6" ht="16.5" thickBot="1" x14ac:dyDescent="0.3">
      <c r="A293" s="144"/>
      <c r="B293" s="172"/>
      <c r="C293" s="176"/>
      <c r="D293" s="199"/>
      <c r="E293" s="8" t="s">
        <v>342</v>
      </c>
      <c r="F293" s="199"/>
    </row>
    <row r="294" spans="1:6" ht="16.5" thickBot="1" x14ac:dyDescent="0.3">
      <c r="A294" s="144"/>
      <c r="B294" s="172"/>
      <c r="C294" s="174" t="s">
        <v>343</v>
      </c>
      <c r="D294" s="199" t="s">
        <v>484</v>
      </c>
      <c r="E294" s="7" t="s">
        <v>344</v>
      </c>
      <c r="F294" s="199"/>
    </row>
    <row r="295" spans="1:6" ht="16.5" thickBot="1" x14ac:dyDescent="0.3">
      <c r="A295" s="144"/>
      <c r="B295" s="172"/>
      <c r="C295" s="175"/>
      <c r="D295" s="199"/>
      <c r="E295" s="7" t="s">
        <v>340</v>
      </c>
      <c r="F295" s="199"/>
    </row>
    <row r="296" spans="1:6" ht="16.5" thickBot="1" x14ac:dyDescent="0.3">
      <c r="A296" s="144"/>
      <c r="B296" s="172"/>
      <c r="C296" s="175"/>
      <c r="D296" s="199"/>
      <c r="E296" s="7" t="s">
        <v>345</v>
      </c>
      <c r="F296" s="199"/>
    </row>
    <row r="297" spans="1:6" ht="16.5" thickBot="1" x14ac:dyDescent="0.3">
      <c r="A297" s="144"/>
      <c r="B297" s="172"/>
      <c r="C297" s="175"/>
      <c r="D297" s="199"/>
      <c r="E297" s="7" t="s">
        <v>346</v>
      </c>
      <c r="F297" s="199"/>
    </row>
    <row r="298" spans="1:6" ht="16.5" thickBot="1" x14ac:dyDescent="0.3">
      <c r="A298" s="144"/>
      <c r="B298" s="172"/>
      <c r="C298" s="176"/>
      <c r="D298" s="199"/>
      <c r="E298" s="8" t="s">
        <v>347</v>
      </c>
      <c r="F298" s="199"/>
    </row>
    <row r="299" spans="1:6" ht="16.5" thickBot="1" x14ac:dyDescent="0.3">
      <c r="A299" s="144"/>
      <c r="B299" s="172"/>
      <c r="C299" s="174" t="s">
        <v>348</v>
      </c>
      <c r="D299" s="199" t="s">
        <v>484</v>
      </c>
      <c r="E299" s="5" t="s">
        <v>297</v>
      </c>
      <c r="F299" s="199"/>
    </row>
    <row r="300" spans="1:6" ht="16.5" thickBot="1" x14ac:dyDescent="0.3">
      <c r="A300" s="144"/>
      <c r="B300" s="172"/>
      <c r="C300" s="175"/>
      <c r="D300" s="199"/>
      <c r="E300" s="5" t="s">
        <v>349</v>
      </c>
      <c r="F300" s="199"/>
    </row>
    <row r="301" spans="1:6" ht="16.5" thickBot="1" x14ac:dyDescent="0.3">
      <c r="A301" s="144"/>
      <c r="B301" s="172"/>
      <c r="C301" s="175"/>
      <c r="D301" s="199"/>
      <c r="E301" s="5" t="s">
        <v>294</v>
      </c>
      <c r="F301" s="199"/>
    </row>
    <row r="302" spans="1:6" ht="16.5" thickBot="1" x14ac:dyDescent="0.3">
      <c r="A302" s="144"/>
      <c r="B302" s="172"/>
      <c r="C302" s="175"/>
      <c r="D302" s="199"/>
      <c r="E302" s="5" t="s">
        <v>350</v>
      </c>
      <c r="F302" s="199"/>
    </row>
    <row r="303" spans="1:6" ht="16.5" thickBot="1" x14ac:dyDescent="0.3">
      <c r="A303" s="144"/>
      <c r="B303" s="172"/>
      <c r="C303" s="176"/>
      <c r="D303" s="199"/>
      <c r="E303" s="6" t="s">
        <v>351</v>
      </c>
      <c r="F303" s="199"/>
    </row>
    <row r="304" spans="1:6" ht="16.5" thickBot="1" x14ac:dyDescent="0.3">
      <c r="A304" s="144"/>
      <c r="B304" s="172"/>
      <c r="C304" s="174" t="s">
        <v>352</v>
      </c>
      <c r="D304" s="199" t="s">
        <v>484</v>
      </c>
      <c r="E304" s="5" t="s">
        <v>227</v>
      </c>
      <c r="F304" s="199"/>
    </row>
    <row r="305" spans="1:6" ht="16.5" thickBot="1" x14ac:dyDescent="0.3">
      <c r="A305" s="144"/>
      <c r="B305" s="172"/>
      <c r="C305" s="175"/>
      <c r="D305" s="199"/>
      <c r="E305" s="5" t="s">
        <v>353</v>
      </c>
      <c r="F305" s="199"/>
    </row>
    <row r="306" spans="1:6" ht="16.5" thickBot="1" x14ac:dyDescent="0.3">
      <c r="A306" s="144"/>
      <c r="B306" s="172"/>
      <c r="C306" s="175"/>
      <c r="D306" s="199"/>
      <c r="E306" s="5" t="s">
        <v>354</v>
      </c>
      <c r="F306" s="199"/>
    </row>
    <row r="307" spans="1:6" ht="16.5" thickBot="1" x14ac:dyDescent="0.3">
      <c r="A307" s="145"/>
      <c r="B307" s="173"/>
      <c r="C307" s="176"/>
      <c r="D307" s="199"/>
      <c r="E307" s="6" t="s">
        <v>355</v>
      </c>
      <c r="F307" s="199"/>
    </row>
    <row r="308" spans="1:6" ht="16.5" thickBot="1" x14ac:dyDescent="0.3">
      <c r="A308" s="155" t="s">
        <v>356</v>
      </c>
      <c r="B308" s="149" t="s">
        <v>445</v>
      </c>
      <c r="C308" s="152" t="s">
        <v>357</v>
      </c>
      <c r="D308" s="199" t="s">
        <v>484</v>
      </c>
      <c r="E308" s="7" t="s">
        <v>358</v>
      </c>
      <c r="F308" s="199"/>
    </row>
    <row r="309" spans="1:6" ht="16.5" thickBot="1" x14ac:dyDescent="0.3">
      <c r="A309" s="156"/>
      <c r="B309" s="169"/>
      <c r="C309" s="167"/>
      <c r="D309" s="199"/>
      <c r="E309" s="7" t="s">
        <v>359</v>
      </c>
      <c r="F309" s="199"/>
    </row>
    <row r="310" spans="1:6" ht="16.5" thickBot="1" x14ac:dyDescent="0.3">
      <c r="A310" s="156"/>
      <c r="B310" s="169"/>
      <c r="C310" s="167"/>
      <c r="D310" s="199"/>
      <c r="E310" s="7" t="s">
        <v>360</v>
      </c>
      <c r="F310" s="199"/>
    </row>
    <row r="311" spans="1:6" ht="16.5" thickBot="1" x14ac:dyDescent="0.3">
      <c r="A311" s="156"/>
      <c r="B311" s="169"/>
      <c r="C311" s="167"/>
      <c r="D311" s="199"/>
      <c r="E311" s="7" t="s">
        <v>361</v>
      </c>
      <c r="F311" s="199"/>
    </row>
    <row r="312" spans="1:6" ht="16.5" thickBot="1" x14ac:dyDescent="0.3">
      <c r="A312" s="156"/>
      <c r="B312" s="170"/>
      <c r="C312" s="168"/>
      <c r="D312" s="199"/>
      <c r="E312" s="6" t="s">
        <v>362</v>
      </c>
      <c r="F312" s="199"/>
    </row>
    <row r="313" spans="1:6" ht="16.5" thickBot="1" x14ac:dyDescent="0.3">
      <c r="A313" s="156"/>
      <c r="B313" s="149" t="s">
        <v>446</v>
      </c>
      <c r="C313" s="152" t="s">
        <v>363</v>
      </c>
      <c r="D313" s="199" t="s">
        <v>484</v>
      </c>
      <c r="E313" s="7" t="s">
        <v>364</v>
      </c>
      <c r="F313" s="199"/>
    </row>
    <row r="314" spans="1:6" ht="16.5" thickBot="1" x14ac:dyDescent="0.3">
      <c r="A314" s="156"/>
      <c r="B314" s="153"/>
      <c r="C314" s="150"/>
      <c r="D314" s="199"/>
      <c r="E314" s="7" t="s">
        <v>365</v>
      </c>
      <c r="F314" s="199"/>
    </row>
    <row r="315" spans="1:6" ht="16.5" thickBot="1" x14ac:dyDescent="0.3">
      <c r="A315" s="156"/>
      <c r="B315" s="153"/>
      <c r="C315" s="151"/>
      <c r="D315" s="199"/>
      <c r="E315" s="8" t="s">
        <v>366</v>
      </c>
      <c r="F315" s="199"/>
    </row>
    <row r="316" spans="1:6" ht="16.5" thickBot="1" x14ac:dyDescent="0.3">
      <c r="A316" s="156"/>
      <c r="B316" s="153"/>
      <c r="C316" s="152" t="s">
        <v>367</v>
      </c>
      <c r="D316" s="199" t="s">
        <v>484</v>
      </c>
      <c r="E316" s="7" t="s">
        <v>368</v>
      </c>
      <c r="F316" s="199"/>
    </row>
    <row r="317" spans="1:6" ht="16.5" thickBot="1" x14ac:dyDescent="0.3">
      <c r="A317" s="156"/>
      <c r="B317" s="153"/>
      <c r="C317" s="167"/>
      <c r="D317" s="199"/>
      <c r="E317" s="7" t="s">
        <v>369</v>
      </c>
      <c r="F317" s="199"/>
    </row>
    <row r="318" spans="1:6" ht="16.5" thickBot="1" x14ac:dyDescent="0.3">
      <c r="A318" s="156"/>
      <c r="B318" s="153"/>
      <c r="C318" s="168"/>
      <c r="D318" s="199"/>
      <c r="E318" s="8" t="s">
        <v>370</v>
      </c>
      <c r="F318" s="199"/>
    </row>
    <row r="319" spans="1:6" ht="16.5" thickBot="1" x14ac:dyDescent="0.3">
      <c r="A319" s="156"/>
      <c r="B319" s="153"/>
      <c r="C319" s="152" t="s">
        <v>371</v>
      </c>
      <c r="D319" s="199" t="s">
        <v>484</v>
      </c>
      <c r="E319" s="7" t="s">
        <v>372</v>
      </c>
      <c r="F319" s="199"/>
    </row>
    <row r="320" spans="1:6" ht="16.5" thickBot="1" x14ac:dyDescent="0.3">
      <c r="A320" s="156"/>
      <c r="B320" s="153"/>
      <c r="C320" s="167"/>
      <c r="D320" s="199"/>
      <c r="E320" s="7" t="s">
        <v>373</v>
      </c>
      <c r="F320" s="199"/>
    </row>
    <row r="321" spans="1:6" ht="16.5" thickBot="1" x14ac:dyDescent="0.3">
      <c r="A321" s="156"/>
      <c r="B321" s="153"/>
      <c r="C321" s="168"/>
      <c r="D321" s="199"/>
      <c r="E321" s="8" t="s">
        <v>374</v>
      </c>
      <c r="F321" s="199"/>
    </row>
    <row r="322" spans="1:6" ht="16.5" thickBot="1" x14ac:dyDescent="0.3">
      <c r="A322" s="156"/>
      <c r="B322" s="153"/>
      <c r="C322" s="152" t="s">
        <v>375</v>
      </c>
      <c r="D322" s="199" t="s">
        <v>484</v>
      </c>
      <c r="E322" s="7" t="s">
        <v>376</v>
      </c>
      <c r="F322" s="98"/>
    </row>
    <row r="323" spans="1:6" ht="16.5" thickBot="1" x14ac:dyDescent="0.3">
      <c r="A323" s="156"/>
      <c r="B323" s="153"/>
      <c r="C323" s="168"/>
      <c r="D323" s="199"/>
      <c r="E323" s="8" t="s">
        <v>377</v>
      </c>
      <c r="F323" s="98"/>
    </row>
    <row r="324" spans="1:6" ht="39" thickBot="1" x14ac:dyDescent="0.3">
      <c r="A324" s="156"/>
      <c r="B324" s="154"/>
      <c r="C324" s="13" t="s">
        <v>378</v>
      </c>
      <c r="D324" s="97" t="s">
        <v>484</v>
      </c>
      <c r="E324" s="6" t="s">
        <v>379</v>
      </c>
      <c r="F324" s="97"/>
    </row>
    <row r="325" spans="1:6" ht="16.5" thickBot="1" x14ac:dyDescent="0.3">
      <c r="A325" s="156"/>
      <c r="B325" s="149" t="s">
        <v>447</v>
      </c>
      <c r="C325" s="152" t="s">
        <v>380</v>
      </c>
      <c r="D325" s="199" t="s">
        <v>484</v>
      </c>
      <c r="E325" s="7" t="s">
        <v>381</v>
      </c>
      <c r="F325" s="199"/>
    </row>
    <row r="326" spans="1:6" ht="16.5" thickBot="1" x14ac:dyDescent="0.3">
      <c r="A326" s="156"/>
      <c r="B326" s="169"/>
      <c r="C326" s="167"/>
      <c r="D326" s="199"/>
      <c r="E326" s="7" t="s">
        <v>382</v>
      </c>
      <c r="F326" s="199"/>
    </row>
    <row r="327" spans="1:6" ht="16.5" thickBot="1" x14ac:dyDescent="0.3">
      <c r="A327" s="156"/>
      <c r="B327" s="169"/>
      <c r="C327" s="167"/>
      <c r="D327" s="199"/>
      <c r="E327" s="7" t="s">
        <v>383</v>
      </c>
      <c r="F327" s="199"/>
    </row>
    <row r="328" spans="1:6" ht="16.5" thickBot="1" x14ac:dyDescent="0.3">
      <c r="A328" s="156"/>
      <c r="B328" s="169"/>
      <c r="C328" s="167"/>
      <c r="D328" s="199"/>
      <c r="E328" s="7" t="s">
        <v>384</v>
      </c>
      <c r="F328" s="199"/>
    </row>
    <row r="329" spans="1:6" ht="16.5" thickBot="1" x14ac:dyDescent="0.3">
      <c r="A329" s="156"/>
      <c r="B329" s="169"/>
      <c r="C329" s="168"/>
      <c r="D329" s="199"/>
      <c r="E329" s="8" t="s">
        <v>385</v>
      </c>
      <c r="F329" s="199"/>
    </row>
    <row r="330" spans="1:6" ht="16.5" thickBot="1" x14ac:dyDescent="0.3">
      <c r="A330" s="156"/>
      <c r="B330" s="169"/>
      <c r="C330" s="152" t="s">
        <v>386</v>
      </c>
      <c r="D330" s="199" t="s">
        <v>484</v>
      </c>
      <c r="E330" s="7" t="s">
        <v>387</v>
      </c>
      <c r="F330" s="199"/>
    </row>
    <row r="331" spans="1:6" ht="16.5" thickBot="1" x14ac:dyDescent="0.3">
      <c r="A331" s="156"/>
      <c r="B331" s="169"/>
      <c r="C331" s="167"/>
      <c r="D331" s="199"/>
      <c r="E331" s="7" t="s">
        <v>388</v>
      </c>
      <c r="F331" s="199"/>
    </row>
    <row r="332" spans="1:6" ht="16.5" thickBot="1" x14ac:dyDescent="0.3">
      <c r="A332" s="156"/>
      <c r="B332" s="169"/>
      <c r="C332" s="168"/>
      <c r="D332" s="199"/>
      <c r="E332" s="8" t="s">
        <v>389</v>
      </c>
      <c r="F332" s="199"/>
    </row>
    <row r="333" spans="1:6" ht="26.25" thickBot="1" x14ac:dyDescent="0.3">
      <c r="A333" s="156"/>
      <c r="B333" s="169"/>
      <c r="C333" s="152" t="s">
        <v>390</v>
      </c>
      <c r="D333" s="199" t="s">
        <v>484</v>
      </c>
      <c r="E333" s="7" t="s">
        <v>391</v>
      </c>
      <c r="F333" s="199"/>
    </row>
    <row r="334" spans="1:6" ht="16.5" thickBot="1" x14ac:dyDescent="0.3">
      <c r="A334" s="156"/>
      <c r="B334" s="169"/>
      <c r="C334" s="167"/>
      <c r="D334" s="199"/>
      <c r="E334" s="7" t="s">
        <v>392</v>
      </c>
      <c r="F334" s="199"/>
    </row>
    <row r="335" spans="1:6" ht="16.5" thickBot="1" x14ac:dyDescent="0.3">
      <c r="A335" s="156"/>
      <c r="B335" s="169"/>
      <c r="C335" s="168"/>
      <c r="D335" s="199"/>
      <c r="E335" s="8" t="s">
        <v>393</v>
      </c>
      <c r="F335" s="199"/>
    </row>
    <row r="336" spans="1:6" ht="16.5" thickBot="1" x14ac:dyDescent="0.3">
      <c r="A336" s="156"/>
      <c r="B336" s="169"/>
      <c r="C336" s="152" t="s">
        <v>394</v>
      </c>
      <c r="D336" s="199" t="s">
        <v>484</v>
      </c>
      <c r="E336" s="7" t="s">
        <v>395</v>
      </c>
      <c r="F336" s="199"/>
    </row>
    <row r="337" spans="1:6" ht="16.5" thickBot="1" x14ac:dyDescent="0.3">
      <c r="A337" s="156"/>
      <c r="B337" s="169"/>
      <c r="C337" s="167"/>
      <c r="D337" s="199"/>
      <c r="E337" s="7" t="s">
        <v>396</v>
      </c>
      <c r="F337" s="199"/>
    </row>
    <row r="338" spans="1:6" ht="16.5" thickBot="1" x14ac:dyDescent="0.3">
      <c r="A338" s="156"/>
      <c r="B338" s="170"/>
      <c r="C338" s="168"/>
      <c r="D338" s="199"/>
      <c r="E338" s="8" t="s">
        <v>397</v>
      </c>
      <c r="F338" s="199"/>
    </row>
    <row r="339" spans="1:6" ht="16.5" thickBot="1" x14ac:dyDescent="0.3">
      <c r="A339" s="156"/>
      <c r="B339" s="149" t="s">
        <v>448</v>
      </c>
      <c r="C339" s="152" t="s">
        <v>398</v>
      </c>
      <c r="D339" s="199" t="s">
        <v>484</v>
      </c>
      <c r="E339" s="7" t="s">
        <v>395</v>
      </c>
      <c r="F339" s="199"/>
    </row>
    <row r="340" spans="1:6" ht="16.5" thickBot="1" x14ac:dyDescent="0.3">
      <c r="A340" s="156"/>
      <c r="B340" s="150"/>
      <c r="C340" s="167"/>
      <c r="D340" s="199"/>
      <c r="E340" s="7" t="s">
        <v>399</v>
      </c>
      <c r="F340" s="199"/>
    </row>
    <row r="341" spans="1:6" ht="16.5" thickBot="1" x14ac:dyDescent="0.3">
      <c r="A341" s="156"/>
      <c r="B341" s="150"/>
      <c r="C341" s="167"/>
      <c r="D341" s="199"/>
      <c r="E341" s="7" t="s">
        <v>400</v>
      </c>
      <c r="F341" s="199"/>
    </row>
    <row r="342" spans="1:6" ht="16.5" thickBot="1" x14ac:dyDescent="0.3">
      <c r="A342" s="156"/>
      <c r="B342" s="150"/>
      <c r="C342" s="168"/>
      <c r="D342" s="199"/>
      <c r="E342" s="8" t="s">
        <v>401</v>
      </c>
      <c r="F342" s="199"/>
    </row>
    <row r="343" spans="1:6" ht="16.5" thickBot="1" x14ac:dyDescent="0.3">
      <c r="A343" s="156"/>
      <c r="B343" s="150"/>
      <c r="C343" s="152" t="s">
        <v>402</v>
      </c>
      <c r="D343" s="199" t="s">
        <v>484</v>
      </c>
      <c r="E343" s="7" t="s">
        <v>403</v>
      </c>
      <c r="F343" s="199"/>
    </row>
    <row r="344" spans="1:6" ht="16.5" thickBot="1" x14ac:dyDescent="0.3">
      <c r="A344" s="156"/>
      <c r="B344" s="150"/>
      <c r="C344" s="167"/>
      <c r="D344" s="199"/>
      <c r="E344" s="7" t="s">
        <v>404</v>
      </c>
      <c r="F344" s="199"/>
    </row>
    <row r="345" spans="1:6" ht="16.5" thickBot="1" x14ac:dyDescent="0.3">
      <c r="A345" s="156"/>
      <c r="B345" s="150"/>
      <c r="C345" s="168"/>
      <c r="D345" s="199"/>
      <c r="E345" s="8" t="s">
        <v>401</v>
      </c>
      <c r="F345" s="199"/>
    </row>
    <row r="346" spans="1:6" ht="16.5" thickBot="1" x14ac:dyDescent="0.3">
      <c r="A346" s="156"/>
      <c r="B346" s="150"/>
      <c r="C346" s="152" t="s">
        <v>405</v>
      </c>
      <c r="D346" s="199" t="s">
        <v>484</v>
      </c>
      <c r="E346" s="5" t="s">
        <v>406</v>
      </c>
      <c r="F346" s="199"/>
    </row>
    <row r="347" spans="1:6" ht="16.5" thickBot="1" x14ac:dyDescent="0.3">
      <c r="A347" s="156"/>
      <c r="B347" s="151"/>
      <c r="C347" s="168"/>
      <c r="D347" s="199"/>
      <c r="E347" s="6" t="s">
        <v>407</v>
      </c>
      <c r="F347" s="199"/>
    </row>
    <row r="348" spans="1:6" ht="16.5" thickBot="1" x14ac:dyDescent="0.3">
      <c r="A348" s="156"/>
      <c r="B348" s="149" t="s">
        <v>449</v>
      </c>
      <c r="C348" s="152" t="s">
        <v>408</v>
      </c>
      <c r="D348" s="199" t="s">
        <v>484</v>
      </c>
      <c r="E348" s="7" t="s">
        <v>409</v>
      </c>
      <c r="F348" s="199"/>
    </row>
    <row r="349" spans="1:6" ht="16.5" thickBot="1" x14ac:dyDescent="0.3">
      <c r="A349" s="156"/>
      <c r="B349" s="169"/>
      <c r="C349" s="167"/>
      <c r="D349" s="199"/>
      <c r="E349" s="7" t="s">
        <v>410</v>
      </c>
      <c r="F349" s="199"/>
    </row>
    <row r="350" spans="1:6" ht="16.5" thickBot="1" x14ac:dyDescent="0.3">
      <c r="A350" s="156"/>
      <c r="B350" s="169"/>
      <c r="C350" s="167"/>
      <c r="D350" s="199"/>
      <c r="E350" s="7" t="s">
        <v>388</v>
      </c>
      <c r="F350" s="199"/>
    </row>
    <row r="351" spans="1:6" ht="16.5" thickBot="1" x14ac:dyDescent="0.3">
      <c r="A351" s="156"/>
      <c r="B351" s="169"/>
      <c r="C351" s="168"/>
      <c r="D351" s="199"/>
      <c r="E351" s="8" t="s">
        <v>377</v>
      </c>
      <c r="F351" s="199"/>
    </row>
    <row r="352" spans="1:6" ht="16.5" thickBot="1" x14ac:dyDescent="0.3">
      <c r="A352" s="157"/>
      <c r="B352" s="170"/>
      <c r="C352" s="13" t="s">
        <v>411</v>
      </c>
      <c r="D352" s="97" t="s">
        <v>484</v>
      </c>
      <c r="E352" s="6" t="s">
        <v>412</v>
      </c>
      <c r="F352" s="97"/>
    </row>
    <row r="353" spans="1:6" ht="16.5" thickBot="1" x14ac:dyDescent="0.3">
      <c r="A353" s="158" t="s">
        <v>413</v>
      </c>
      <c r="B353" s="161" t="s">
        <v>450</v>
      </c>
      <c r="C353" s="164" t="s">
        <v>414</v>
      </c>
      <c r="D353" s="199" t="s">
        <v>484</v>
      </c>
      <c r="E353" s="7" t="s">
        <v>415</v>
      </c>
      <c r="F353" s="199"/>
    </row>
    <row r="354" spans="1:6" ht="16.5" thickBot="1" x14ac:dyDescent="0.3">
      <c r="A354" s="159"/>
      <c r="B354" s="162"/>
      <c r="C354" s="165"/>
      <c r="D354" s="199"/>
      <c r="E354" s="7" t="s">
        <v>416</v>
      </c>
      <c r="F354" s="199"/>
    </row>
    <row r="355" spans="1:6" ht="16.5" thickBot="1" x14ac:dyDescent="0.3">
      <c r="A355" s="159"/>
      <c r="B355" s="162"/>
      <c r="C355" s="165"/>
      <c r="D355" s="199"/>
      <c r="E355" s="7" t="s">
        <v>400</v>
      </c>
      <c r="F355" s="199"/>
    </row>
    <row r="356" spans="1:6" ht="16.5" thickBot="1" x14ac:dyDescent="0.3">
      <c r="A356" s="159"/>
      <c r="B356" s="163"/>
      <c r="C356" s="166"/>
      <c r="D356" s="199"/>
      <c r="E356" s="8" t="s">
        <v>417</v>
      </c>
      <c r="F356" s="199"/>
    </row>
    <row r="357" spans="1:6" ht="16.5" thickBot="1" x14ac:dyDescent="0.3">
      <c r="A357" s="159"/>
      <c r="B357" s="161" t="s">
        <v>451</v>
      </c>
      <c r="C357" s="164" t="s">
        <v>418</v>
      </c>
      <c r="D357" s="199" t="s">
        <v>484</v>
      </c>
      <c r="E357" s="7" t="s">
        <v>419</v>
      </c>
      <c r="F357" s="199"/>
    </row>
    <row r="358" spans="1:6" ht="16.5" thickBot="1" x14ac:dyDescent="0.3">
      <c r="A358" s="159"/>
      <c r="B358" s="162"/>
      <c r="C358" s="165"/>
      <c r="D358" s="199"/>
      <c r="E358" s="7" t="s">
        <v>420</v>
      </c>
      <c r="F358" s="199"/>
    </row>
    <row r="359" spans="1:6" ht="16.5" thickBot="1" x14ac:dyDescent="0.3">
      <c r="A359" s="159"/>
      <c r="B359" s="162"/>
      <c r="C359" s="166"/>
      <c r="D359" s="199"/>
      <c r="E359" s="6" t="s">
        <v>412</v>
      </c>
      <c r="F359" s="199"/>
    </row>
    <row r="360" spans="1:6" ht="16.5" thickBot="1" x14ac:dyDescent="0.3">
      <c r="A360" s="159"/>
      <c r="B360" s="162"/>
      <c r="C360" s="164" t="s">
        <v>421</v>
      </c>
      <c r="D360" s="199" t="s">
        <v>484</v>
      </c>
      <c r="E360" s="7" t="s">
        <v>422</v>
      </c>
      <c r="F360" s="199"/>
    </row>
    <row r="361" spans="1:6" ht="16.5" thickBot="1" x14ac:dyDescent="0.3">
      <c r="A361" s="159"/>
      <c r="B361" s="163"/>
      <c r="C361" s="166"/>
      <c r="D361" s="199"/>
      <c r="E361" s="8" t="s">
        <v>423</v>
      </c>
      <c r="F361" s="199"/>
    </row>
    <row r="362" spans="1:6" ht="16.5" thickBot="1" x14ac:dyDescent="0.3">
      <c r="A362" s="159"/>
      <c r="B362" s="161" t="s">
        <v>452</v>
      </c>
      <c r="C362" s="11" t="s">
        <v>424</v>
      </c>
      <c r="D362" s="97" t="s">
        <v>484</v>
      </c>
      <c r="E362" s="6" t="s">
        <v>425</v>
      </c>
      <c r="F362" s="97"/>
    </row>
    <row r="363" spans="1:6" ht="16.5" thickBot="1" x14ac:dyDescent="0.3">
      <c r="A363" s="159"/>
      <c r="B363" s="162"/>
      <c r="C363" s="11" t="s">
        <v>426</v>
      </c>
      <c r="D363" s="97" t="s">
        <v>484</v>
      </c>
      <c r="E363" s="8" t="s">
        <v>427</v>
      </c>
      <c r="F363" s="97"/>
    </row>
    <row r="364" spans="1:6" ht="39" thickBot="1" x14ac:dyDescent="0.3">
      <c r="A364" s="160"/>
      <c r="B364" s="163"/>
      <c r="C364" s="11" t="s">
        <v>428</v>
      </c>
      <c r="D364" s="97" t="s">
        <v>484</v>
      </c>
      <c r="E364" s="8" t="s">
        <v>429</v>
      </c>
      <c r="F364" s="97"/>
    </row>
  </sheetData>
  <sheetProtection algorithmName="SHA-512" hashValue="KFBd8Gsb/IyfQm67d0oFzD2QBs6fhP1PDplI8R2f7YvHsjrHqArmtQycDhgz9phH1kaGixEUazEGLOW9njgB5g==" saltValue="gR1qPB3P6CNOE9uTov9wWA==" spinCount="100000" sheet="1" objects="1" scenarios="1"/>
  <protectedRanges>
    <protectedRange sqref="F9:F364" name="notesRange"/>
    <protectedRange sqref="D6" name="recordDate"/>
    <protectedRange sqref="D9:D364" name="StatusInputs"/>
  </protectedRanges>
  <autoFilter ref="A8:F364"/>
  <mergeCells count="300">
    <mergeCell ref="D346:D347"/>
    <mergeCell ref="D348:D351"/>
    <mergeCell ref="D353:D356"/>
    <mergeCell ref="D357:D359"/>
    <mergeCell ref="D360:D361"/>
    <mergeCell ref="D333:D335"/>
    <mergeCell ref="D313:D315"/>
    <mergeCell ref="D316:D318"/>
    <mergeCell ref="D319:D321"/>
    <mergeCell ref="D322:D323"/>
    <mergeCell ref="D325:D329"/>
    <mergeCell ref="D330:D332"/>
    <mergeCell ref="D336:D338"/>
    <mergeCell ref="D339:D342"/>
    <mergeCell ref="D343:D345"/>
    <mergeCell ref="D278:D280"/>
    <mergeCell ref="D282:D285"/>
    <mergeCell ref="D286:D290"/>
    <mergeCell ref="D291:D293"/>
    <mergeCell ref="D294:D298"/>
    <mergeCell ref="D299:D303"/>
    <mergeCell ref="D304:D307"/>
    <mergeCell ref="D308:D312"/>
    <mergeCell ref="D249:D252"/>
    <mergeCell ref="D253:D254"/>
    <mergeCell ref="D255:D256"/>
    <mergeCell ref="D257:D259"/>
    <mergeCell ref="D260:D263"/>
    <mergeCell ref="D264:D265"/>
    <mergeCell ref="D266:D268"/>
    <mergeCell ref="D269:D274"/>
    <mergeCell ref="D275:D277"/>
    <mergeCell ref="D216:D217"/>
    <mergeCell ref="D218:D221"/>
    <mergeCell ref="D222:D225"/>
    <mergeCell ref="D226:D231"/>
    <mergeCell ref="D232:D235"/>
    <mergeCell ref="D236:D240"/>
    <mergeCell ref="D241:D245"/>
    <mergeCell ref="D246:D248"/>
    <mergeCell ref="D180:D184"/>
    <mergeCell ref="D185:D189"/>
    <mergeCell ref="D190:D193"/>
    <mergeCell ref="D194:D198"/>
    <mergeCell ref="D199:D201"/>
    <mergeCell ref="D202:D203"/>
    <mergeCell ref="D204:D207"/>
    <mergeCell ref="D208:D211"/>
    <mergeCell ref="D212:D215"/>
    <mergeCell ref="D140:D144"/>
    <mergeCell ref="D145:D149"/>
    <mergeCell ref="D150:D154"/>
    <mergeCell ref="D155:D158"/>
    <mergeCell ref="D159:D163"/>
    <mergeCell ref="D164:D166"/>
    <mergeCell ref="D167:D169"/>
    <mergeCell ref="D170:D175"/>
    <mergeCell ref="D176:D179"/>
    <mergeCell ref="D97:D100"/>
    <mergeCell ref="D101:D105"/>
    <mergeCell ref="D106:D110"/>
    <mergeCell ref="D111:D114"/>
    <mergeCell ref="D115:D119"/>
    <mergeCell ref="D120:D124"/>
    <mergeCell ref="D125:D129"/>
    <mergeCell ref="D130:D134"/>
    <mergeCell ref="D135:D139"/>
    <mergeCell ref="F357:F359"/>
    <mergeCell ref="F360:F361"/>
    <mergeCell ref="D21:D25"/>
    <mergeCell ref="D26:D28"/>
    <mergeCell ref="D29:D32"/>
    <mergeCell ref="D33:D36"/>
    <mergeCell ref="D37:D39"/>
    <mergeCell ref="D40:D41"/>
    <mergeCell ref="D42:D44"/>
    <mergeCell ref="D45:D46"/>
    <mergeCell ref="D47:D49"/>
    <mergeCell ref="D50:D53"/>
    <mergeCell ref="D54:D57"/>
    <mergeCell ref="D58:D61"/>
    <mergeCell ref="D62:D64"/>
    <mergeCell ref="D65:D69"/>
    <mergeCell ref="D70:D72"/>
    <mergeCell ref="D73:D75"/>
    <mergeCell ref="D76:D78"/>
    <mergeCell ref="D79:D81"/>
    <mergeCell ref="D82:D83"/>
    <mergeCell ref="D84:D86"/>
    <mergeCell ref="D87:D89"/>
    <mergeCell ref="D91:D96"/>
    <mergeCell ref="F325:F329"/>
    <mergeCell ref="F330:F332"/>
    <mergeCell ref="F333:F335"/>
    <mergeCell ref="F336:F338"/>
    <mergeCell ref="F339:F342"/>
    <mergeCell ref="F343:F345"/>
    <mergeCell ref="F346:F347"/>
    <mergeCell ref="F348:F351"/>
    <mergeCell ref="F353:F356"/>
    <mergeCell ref="F286:F290"/>
    <mergeCell ref="F291:F293"/>
    <mergeCell ref="F294:F298"/>
    <mergeCell ref="F299:F303"/>
    <mergeCell ref="F304:F307"/>
    <mergeCell ref="F308:F312"/>
    <mergeCell ref="F313:F315"/>
    <mergeCell ref="F316:F318"/>
    <mergeCell ref="F319:F321"/>
    <mergeCell ref="F255:F256"/>
    <mergeCell ref="F257:F259"/>
    <mergeCell ref="F260:F263"/>
    <mergeCell ref="F264:F265"/>
    <mergeCell ref="F266:F268"/>
    <mergeCell ref="F269:F274"/>
    <mergeCell ref="F275:F277"/>
    <mergeCell ref="F278:F280"/>
    <mergeCell ref="F282:F285"/>
    <mergeCell ref="F218:F221"/>
    <mergeCell ref="F222:F225"/>
    <mergeCell ref="F226:F231"/>
    <mergeCell ref="F232:F235"/>
    <mergeCell ref="F236:F240"/>
    <mergeCell ref="F241:F245"/>
    <mergeCell ref="F246:F248"/>
    <mergeCell ref="F249:F252"/>
    <mergeCell ref="F253:F254"/>
    <mergeCell ref="F185:F189"/>
    <mergeCell ref="F190:F193"/>
    <mergeCell ref="F194:F198"/>
    <mergeCell ref="F199:F201"/>
    <mergeCell ref="F202:F203"/>
    <mergeCell ref="F204:F207"/>
    <mergeCell ref="F208:F211"/>
    <mergeCell ref="F212:F215"/>
    <mergeCell ref="F216:F217"/>
    <mergeCell ref="F145:F149"/>
    <mergeCell ref="F150:F154"/>
    <mergeCell ref="F155:F158"/>
    <mergeCell ref="F159:F163"/>
    <mergeCell ref="F164:F166"/>
    <mergeCell ref="F167:F169"/>
    <mergeCell ref="F170:F175"/>
    <mergeCell ref="F176:F179"/>
    <mergeCell ref="F180:F184"/>
    <mergeCell ref="F101:F105"/>
    <mergeCell ref="F106:F110"/>
    <mergeCell ref="F111:F114"/>
    <mergeCell ref="F115:F119"/>
    <mergeCell ref="F120:F124"/>
    <mergeCell ref="F125:F129"/>
    <mergeCell ref="F130:F134"/>
    <mergeCell ref="F135:F139"/>
    <mergeCell ref="F140:F144"/>
    <mergeCell ref="F70:F72"/>
    <mergeCell ref="F73:F75"/>
    <mergeCell ref="F76:F78"/>
    <mergeCell ref="F79:F81"/>
    <mergeCell ref="F82:F83"/>
    <mergeCell ref="F84:F86"/>
    <mergeCell ref="F87:F89"/>
    <mergeCell ref="F91:F96"/>
    <mergeCell ref="F97:F100"/>
    <mergeCell ref="F40:F41"/>
    <mergeCell ref="F42:F44"/>
    <mergeCell ref="F45:F46"/>
    <mergeCell ref="F47:F49"/>
    <mergeCell ref="F50:F53"/>
    <mergeCell ref="F54:F57"/>
    <mergeCell ref="F58:F61"/>
    <mergeCell ref="F62:F64"/>
    <mergeCell ref="F65:F69"/>
    <mergeCell ref="D9:D14"/>
    <mergeCell ref="D15:D20"/>
    <mergeCell ref="F9:F14"/>
    <mergeCell ref="F15:F20"/>
    <mergeCell ref="F21:F25"/>
    <mergeCell ref="F26:F28"/>
    <mergeCell ref="F29:F32"/>
    <mergeCell ref="F33:F36"/>
    <mergeCell ref="F37:F39"/>
    <mergeCell ref="B37:B49"/>
    <mergeCell ref="C37:C39"/>
    <mergeCell ref="C40:C41"/>
    <mergeCell ref="C42:C44"/>
    <mergeCell ref="C45:C46"/>
    <mergeCell ref="C47:C49"/>
    <mergeCell ref="B9:B36"/>
    <mergeCell ref="C9:C14"/>
    <mergeCell ref="C15:C20"/>
    <mergeCell ref="C21:C25"/>
    <mergeCell ref="C26:C28"/>
    <mergeCell ref="C29:C32"/>
    <mergeCell ref="C33:C36"/>
    <mergeCell ref="C76:C78"/>
    <mergeCell ref="C79:C81"/>
    <mergeCell ref="C82:C83"/>
    <mergeCell ref="B84:B90"/>
    <mergeCell ref="C84:C86"/>
    <mergeCell ref="C87:C89"/>
    <mergeCell ref="B50:B64"/>
    <mergeCell ref="C50:C53"/>
    <mergeCell ref="C54:C57"/>
    <mergeCell ref="C58:C61"/>
    <mergeCell ref="C62:C64"/>
    <mergeCell ref="C65:C69"/>
    <mergeCell ref="C70:C72"/>
    <mergeCell ref="C73:C75"/>
    <mergeCell ref="A91:A245"/>
    <mergeCell ref="B91:B114"/>
    <mergeCell ref="C91:C96"/>
    <mergeCell ref="C97:C100"/>
    <mergeCell ref="C101:C105"/>
    <mergeCell ref="C106:C110"/>
    <mergeCell ref="C111:C114"/>
    <mergeCell ref="B115:B139"/>
    <mergeCell ref="C115:C119"/>
    <mergeCell ref="C120:C124"/>
    <mergeCell ref="C125:C129"/>
    <mergeCell ref="C130:C134"/>
    <mergeCell ref="C135:C139"/>
    <mergeCell ref="B140:B169"/>
    <mergeCell ref="C140:C144"/>
    <mergeCell ref="C145:C149"/>
    <mergeCell ref="C150:C154"/>
    <mergeCell ref="C155:C158"/>
    <mergeCell ref="C159:C163"/>
    <mergeCell ref="C164:C166"/>
    <mergeCell ref="C204:C207"/>
    <mergeCell ref="C208:C211"/>
    <mergeCell ref="C212:C215"/>
    <mergeCell ref="C216:C217"/>
    <mergeCell ref="B218:B225"/>
    <mergeCell ref="C218:C221"/>
    <mergeCell ref="C222:C225"/>
    <mergeCell ref="C167:C169"/>
    <mergeCell ref="B170:B217"/>
    <mergeCell ref="C170:C175"/>
    <mergeCell ref="C176:C179"/>
    <mergeCell ref="C180:C184"/>
    <mergeCell ref="C185:C189"/>
    <mergeCell ref="C190:C193"/>
    <mergeCell ref="C194:C198"/>
    <mergeCell ref="C199:C201"/>
    <mergeCell ref="C202:C203"/>
    <mergeCell ref="B226:B245"/>
    <mergeCell ref="C226:C231"/>
    <mergeCell ref="C232:C235"/>
    <mergeCell ref="C236:C240"/>
    <mergeCell ref="C241:C245"/>
    <mergeCell ref="C246:C248"/>
    <mergeCell ref="C249:C252"/>
    <mergeCell ref="C253:C254"/>
    <mergeCell ref="B246:B259"/>
    <mergeCell ref="C257:C259"/>
    <mergeCell ref="C255:C256"/>
    <mergeCell ref="B260:B285"/>
    <mergeCell ref="C260:C263"/>
    <mergeCell ref="C264:C265"/>
    <mergeCell ref="C266:C268"/>
    <mergeCell ref="C269:C274"/>
    <mergeCell ref="C275:C277"/>
    <mergeCell ref="C278:C280"/>
    <mergeCell ref="C282:C285"/>
    <mergeCell ref="A246:A307"/>
    <mergeCell ref="C319:C321"/>
    <mergeCell ref="C322:C323"/>
    <mergeCell ref="B325:B338"/>
    <mergeCell ref="C325:C329"/>
    <mergeCell ref="C330:C332"/>
    <mergeCell ref="B286:B307"/>
    <mergeCell ref="C286:C290"/>
    <mergeCell ref="C291:C293"/>
    <mergeCell ref="C294:C298"/>
    <mergeCell ref="C299:C303"/>
    <mergeCell ref="C304:C307"/>
    <mergeCell ref="G7:J7"/>
    <mergeCell ref="A9:A90"/>
    <mergeCell ref="B65:B83"/>
    <mergeCell ref="B339:B347"/>
    <mergeCell ref="C313:C315"/>
    <mergeCell ref="B313:B324"/>
    <mergeCell ref="A308:A352"/>
    <mergeCell ref="A353:A364"/>
    <mergeCell ref="B353:B356"/>
    <mergeCell ref="C353:C356"/>
    <mergeCell ref="B357:B361"/>
    <mergeCell ref="C357:C359"/>
    <mergeCell ref="C360:C361"/>
    <mergeCell ref="B362:B364"/>
    <mergeCell ref="C333:C335"/>
    <mergeCell ref="C336:C338"/>
    <mergeCell ref="C339:C342"/>
    <mergeCell ref="C343:C345"/>
    <mergeCell ref="C346:C347"/>
    <mergeCell ref="B348:B352"/>
    <mergeCell ref="C348:C351"/>
    <mergeCell ref="B308:B312"/>
    <mergeCell ref="C308:C312"/>
    <mergeCell ref="C316:C318"/>
  </mergeCells>
  <dataValidations count="1">
    <dataValidation type="list" allowBlank="1" showInputMessage="1" showErrorMessage="1" sqref="D9:D353 D357:D364">
      <formula1>yesNoNA</formula1>
    </dataValidation>
  </dataValidations>
  <hyperlinks>
    <hyperlink ref="F3" location="disclaimerCell" display="Disclaimer"/>
    <hyperlink ref="F2" location="informationCell" display="Information"/>
    <hyperlink ref="F1" r:id="rId1"/>
  </hyperlinks>
  <pageMargins left="0.75" right="0.75" top="1" bottom="1" header="0.5" footer="0.5"/>
  <pageSetup scale="39" fitToHeight="0" orientation="portrait" r:id="rId2"/>
  <headerFooter>
    <oddHeader>&amp;LWatkins Consulting&amp;RNIST CSF Evaluation Tracker</oddHeader>
    <oddFooter>&amp;L&amp;D&amp;C&amp;F&amp;R&amp;A</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1" sqref="C1:C3"/>
    </sheetView>
  </sheetViews>
  <sheetFormatPr defaultRowHeight="15.75" x14ac:dyDescent="0.25"/>
  <sheetData>
    <row r="1" spans="1:3" x14ac:dyDescent="0.25">
      <c r="A1" t="s">
        <v>455</v>
      </c>
      <c r="C1" t="s">
        <v>526</v>
      </c>
    </row>
    <row r="2" spans="1:3" x14ac:dyDescent="0.25">
      <c r="A2" t="s">
        <v>456</v>
      </c>
      <c r="C2" t="s">
        <v>527</v>
      </c>
    </row>
    <row r="3" spans="1:3" x14ac:dyDescent="0.25">
      <c r="A3" t="s">
        <v>457</v>
      </c>
      <c r="C3" t="s">
        <v>529</v>
      </c>
    </row>
    <row r="4" spans="1:3" x14ac:dyDescent="0.25">
      <c r="A4" t="s">
        <v>484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134</vt:i4>
      </vt:variant>
    </vt:vector>
  </HeadingPairs>
  <TitlesOfParts>
    <vt:vector size="138" baseType="lpstr">
      <vt:lpstr>Information</vt:lpstr>
      <vt:lpstr>Rollup</vt:lpstr>
      <vt:lpstr>CSF Core</vt:lpstr>
      <vt:lpstr>Reference</vt:lpstr>
      <vt:lpstr>categoryIDAM</vt:lpstr>
      <vt:lpstr>categoryIDBE</vt:lpstr>
      <vt:lpstr>dateOfRecord</vt:lpstr>
      <vt:lpstr>DEAE</vt:lpstr>
      <vt:lpstr>DEAE1</vt:lpstr>
      <vt:lpstr>DEAE2</vt:lpstr>
      <vt:lpstr>DEAE3</vt:lpstr>
      <vt:lpstr>DEAE4</vt:lpstr>
      <vt:lpstr>DEAE5</vt:lpstr>
      <vt:lpstr>DECM</vt:lpstr>
      <vt:lpstr>DECM1</vt:lpstr>
      <vt:lpstr>DECM2</vt:lpstr>
      <vt:lpstr>DECM3</vt:lpstr>
      <vt:lpstr>DECM4</vt:lpstr>
      <vt:lpstr>DECM5</vt:lpstr>
      <vt:lpstr>DECM6</vt:lpstr>
      <vt:lpstr>DECM7</vt:lpstr>
      <vt:lpstr>DECM8</vt:lpstr>
      <vt:lpstr>DEDP</vt:lpstr>
      <vt:lpstr>DEDP1</vt:lpstr>
      <vt:lpstr>DEDP2</vt:lpstr>
      <vt:lpstr>DEDP3</vt:lpstr>
      <vt:lpstr>DEDP4</vt:lpstr>
      <vt:lpstr>DEDP5</vt:lpstr>
      <vt:lpstr>disclaimerCell</vt:lpstr>
      <vt:lpstr>greenAbove</vt:lpstr>
      <vt:lpstr>IDAM</vt:lpstr>
      <vt:lpstr>IDAM1</vt:lpstr>
      <vt:lpstr>IDAM2</vt:lpstr>
      <vt:lpstr>IDAM3</vt:lpstr>
      <vt:lpstr>IDAM4</vt:lpstr>
      <vt:lpstr>IDAM5</vt:lpstr>
      <vt:lpstr>IDAM6</vt:lpstr>
      <vt:lpstr>IDBE</vt:lpstr>
      <vt:lpstr>IDBE1</vt:lpstr>
      <vt:lpstr>IDBE2</vt:lpstr>
      <vt:lpstr>IDBE3</vt:lpstr>
      <vt:lpstr>IDBE4</vt:lpstr>
      <vt:lpstr>IDBE5</vt:lpstr>
      <vt:lpstr>IDGV</vt:lpstr>
      <vt:lpstr>IDGV1</vt:lpstr>
      <vt:lpstr>IDGV2</vt:lpstr>
      <vt:lpstr>IDGV3</vt:lpstr>
      <vt:lpstr>IDGV4</vt:lpstr>
      <vt:lpstr>IDRA</vt:lpstr>
      <vt:lpstr>IDRA1</vt:lpstr>
      <vt:lpstr>IDRA2</vt:lpstr>
      <vt:lpstr>IDRA3</vt:lpstr>
      <vt:lpstr>IDRA4</vt:lpstr>
      <vt:lpstr>IDRA5</vt:lpstr>
      <vt:lpstr>IDRA6</vt:lpstr>
      <vt:lpstr>IDRM</vt:lpstr>
      <vt:lpstr>IDRM1</vt:lpstr>
      <vt:lpstr>IDRM2</vt:lpstr>
      <vt:lpstr>IDRM3</vt:lpstr>
      <vt:lpstr>informationCell</vt:lpstr>
      <vt:lpstr>lowMediumHigh</vt:lpstr>
      <vt:lpstr>minAnsQuestions</vt:lpstr>
      <vt:lpstr>PRAC</vt:lpstr>
      <vt:lpstr>PRAC1</vt:lpstr>
      <vt:lpstr>PRAC2</vt:lpstr>
      <vt:lpstr>PRAC3</vt:lpstr>
      <vt:lpstr>PRAC4</vt:lpstr>
      <vt:lpstr>PRAC5</vt:lpstr>
      <vt:lpstr>PRAT</vt:lpstr>
      <vt:lpstr>PRAT1</vt:lpstr>
      <vt:lpstr>PRAT2</vt:lpstr>
      <vt:lpstr>PRAT3</vt:lpstr>
      <vt:lpstr>PRAT4</vt:lpstr>
      <vt:lpstr>PRAT5</vt:lpstr>
      <vt:lpstr>PRDS</vt:lpstr>
      <vt:lpstr>PRDS1</vt:lpstr>
      <vt:lpstr>PRDS2</vt:lpstr>
      <vt:lpstr>PRDS3</vt:lpstr>
      <vt:lpstr>PRDS4</vt:lpstr>
      <vt:lpstr>PRDS5</vt:lpstr>
      <vt:lpstr>PRDS6</vt:lpstr>
      <vt:lpstr>PRDS7</vt:lpstr>
      <vt:lpstr>'CSF Core'!Print_Area</vt:lpstr>
      <vt:lpstr>Information!Print_Area</vt:lpstr>
      <vt:lpstr>Rollup!Print_Area</vt:lpstr>
      <vt:lpstr>PRIP</vt:lpstr>
      <vt:lpstr>PRIP1</vt:lpstr>
      <vt:lpstr>PRIP10</vt:lpstr>
      <vt:lpstr>PRIP11</vt:lpstr>
      <vt:lpstr>PRIP12</vt:lpstr>
      <vt:lpstr>PRIP2</vt:lpstr>
      <vt:lpstr>PRIP3</vt:lpstr>
      <vt:lpstr>PRIP4</vt:lpstr>
      <vt:lpstr>PRIP5</vt:lpstr>
      <vt:lpstr>PRIP6</vt:lpstr>
      <vt:lpstr>PRIP7</vt:lpstr>
      <vt:lpstr>PRIP8</vt:lpstr>
      <vt:lpstr>PRIP9</vt:lpstr>
      <vt:lpstr>PRMA</vt:lpstr>
      <vt:lpstr>PRMA1</vt:lpstr>
      <vt:lpstr>PRMA2</vt:lpstr>
      <vt:lpstr>PRPT</vt:lpstr>
      <vt:lpstr>PRPT1</vt:lpstr>
      <vt:lpstr>PRPT2</vt:lpstr>
      <vt:lpstr>PRPT3</vt:lpstr>
      <vt:lpstr>PRPT4</vt:lpstr>
      <vt:lpstr>RCCO</vt:lpstr>
      <vt:lpstr>RCCO1</vt:lpstr>
      <vt:lpstr>RCCO2</vt:lpstr>
      <vt:lpstr>RCCO3</vt:lpstr>
      <vt:lpstr>RCIM</vt:lpstr>
      <vt:lpstr>RCIM1</vt:lpstr>
      <vt:lpstr>RCIM2</vt:lpstr>
      <vt:lpstr>RCRP</vt:lpstr>
      <vt:lpstr>RCRP1</vt:lpstr>
      <vt:lpstr>redBelow</vt:lpstr>
      <vt:lpstr>RSAN</vt:lpstr>
      <vt:lpstr>RSAN1</vt:lpstr>
      <vt:lpstr>RSAN2</vt:lpstr>
      <vt:lpstr>RSAN3</vt:lpstr>
      <vt:lpstr>RSAN4</vt:lpstr>
      <vt:lpstr>RSCO</vt:lpstr>
      <vt:lpstr>RSCO1</vt:lpstr>
      <vt:lpstr>RSCO2</vt:lpstr>
      <vt:lpstr>RSCO3</vt:lpstr>
      <vt:lpstr>RSCO4</vt:lpstr>
      <vt:lpstr>RSCO5</vt:lpstr>
      <vt:lpstr>RSIM</vt:lpstr>
      <vt:lpstr>RSIM1</vt:lpstr>
      <vt:lpstr>RSIM2</vt:lpstr>
      <vt:lpstr>RSMI</vt:lpstr>
      <vt:lpstr>RSMI1</vt:lpstr>
      <vt:lpstr>RSMI2</vt:lpstr>
      <vt:lpstr>RSMI3</vt:lpstr>
      <vt:lpstr>RSRP</vt:lpstr>
      <vt:lpstr>RSRP1</vt:lpstr>
      <vt:lpstr>workbookVersion</vt:lpstr>
      <vt:lpstr>yesNoNA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Mark Johnston</cp:lastModifiedBy>
  <cp:lastPrinted>2017-04-19T15:07:47Z</cp:lastPrinted>
  <dcterms:created xsi:type="dcterms:W3CDTF">2014-02-05T12:49:08Z</dcterms:created>
  <dcterms:modified xsi:type="dcterms:W3CDTF">2017-04-19T17:49:52Z</dcterms:modified>
</cp:coreProperties>
</file>